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0" documentId="14_{C57187C5-13CF-469A-B0DF-EA80C87738EA}" xr6:coauthVersionLast="47" xr6:coauthVersionMax="47" xr10:uidLastSave="{00000000-0000-0000-0000-000000000000}"/>
  <bookViews>
    <workbookView xWindow="756" yWindow="72" windowWidth="22188" windowHeight="12108" xr2:uid="{00000000-000D-0000-FFFF-FFFF00000000}"/>
  </bookViews>
  <sheets>
    <sheet name="Ohje" sheetId="1" r:id="rId1"/>
    <sheet name="1- Vertailuhinta" sheetId="7" r:id="rId2"/>
    <sheet name="2-Yksikköhinnat jatkuvat" sheetId="14" r:id="rId3"/>
    <sheet name="3-Yksikköhinnat kertaluontoiset" sheetId="8" r:id="rId4"/>
  </sheets>
  <definedNames>
    <definedName name="_xlnm.Print_Area" localSheetId="1">'1- Vertailuhinta'!$A$1:$Y$103</definedName>
    <definedName name="_xlnm.Print_Area" localSheetId="2">'2-Yksikköhinnat jatkuvat'!$A$1:$J$88</definedName>
    <definedName name="_xlnm.Print_Area" localSheetId="3">'3-Yksikköhinnat kertaluontoiset'!$A$1:$I$41</definedName>
    <definedName name="_xlnm.Print_Area" localSheetId="0">Ohje!$A$1:$L$42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8" i="7" l="1"/>
  <c r="U88" i="7"/>
  <c r="T88" i="7"/>
  <c r="S88" i="7"/>
  <c r="L98" i="7" l="1"/>
  <c r="V98" i="7" s="1"/>
  <c r="E98" i="7"/>
  <c r="L81" i="7"/>
  <c r="L72" i="7"/>
  <c r="E72" i="7"/>
  <c r="L71" i="7"/>
  <c r="E71" i="7"/>
  <c r="U81" i="7" l="1"/>
  <c r="V81" i="7"/>
  <c r="S81" i="7"/>
  <c r="T81" i="7"/>
  <c r="S98" i="7"/>
  <c r="T98" i="7"/>
  <c r="U98" i="7"/>
  <c r="L67" i="7"/>
  <c r="V67" i="7" s="1"/>
  <c r="E67" i="7"/>
  <c r="L66" i="7"/>
  <c r="V66" i="7" s="1"/>
  <c r="E66" i="7"/>
  <c r="S72" i="7"/>
  <c r="T71" i="7"/>
  <c r="X98" i="7" l="1"/>
  <c r="S67" i="7"/>
  <c r="T67" i="7"/>
  <c r="U67" i="7"/>
  <c r="U66" i="7"/>
  <c r="T72" i="7"/>
  <c r="V72" i="7"/>
  <c r="S66" i="7"/>
  <c r="V71" i="7"/>
  <c r="S71" i="7"/>
  <c r="U72" i="7"/>
  <c r="U71" i="7"/>
  <c r="T66" i="7"/>
  <c r="X72" i="7" l="1"/>
  <c r="X66" i="7"/>
  <c r="X67" i="7"/>
  <c r="X71" i="7"/>
  <c r="X74" i="7" l="1"/>
  <c r="E64" i="14" l="1"/>
  <c r="E67" i="14" s="1"/>
  <c r="E63" i="14"/>
  <c r="E66" i="14" s="1"/>
  <c r="V58" i="7" l="1"/>
  <c r="U58" i="7"/>
  <c r="T58" i="7"/>
  <c r="S58" i="7"/>
  <c r="V57" i="7"/>
  <c r="U57" i="7"/>
  <c r="T57" i="7"/>
  <c r="S57" i="7"/>
  <c r="N17" i="7"/>
  <c r="V38" i="7"/>
  <c r="U38" i="7"/>
  <c r="T38" i="7"/>
  <c r="S38" i="7"/>
  <c r="V37" i="7"/>
  <c r="U37" i="7"/>
  <c r="T37" i="7"/>
  <c r="S37" i="7"/>
  <c r="V20" i="7"/>
  <c r="U20" i="7"/>
  <c r="T20" i="7"/>
  <c r="S20" i="7"/>
  <c r="X37" i="7" l="1"/>
  <c r="X38" i="7"/>
  <c r="N45" i="7"/>
  <c r="N80" i="7"/>
  <c r="O80" i="7" s="1"/>
  <c r="P80" i="7" s="1"/>
  <c r="Q80" i="7" s="1"/>
  <c r="N95" i="7"/>
  <c r="O95" i="7" s="1"/>
  <c r="P95" i="7" s="1"/>
  <c r="Q95" i="7" s="1"/>
  <c r="X88" i="7"/>
  <c r="X58" i="7"/>
  <c r="X57" i="7"/>
  <c r="F95" i="7"/>
  <c r="G95" i="7" s="1"/>
  <c r="H95" i="7" s="1"/>
  <c r="I95" i="7" s="1"/>
  <c r="V95" i="7" s="1"/>
  <c r="F80" i="7"/>
  <c r="G80" i="7" s="1"/>
  <c r="F45" i="7"/>
  <c r="S17" i="7"/>
  <c r="G17" i="7"/>
  <c r="G45" i="7" l="1"/>
  <c r="T45" i="7" s="1"/>
  <c r="F65" i="7"/>
  <c r="O45" i="7"/>
  <c r="P45" i="7" s="1"/>
  <c r="Q45" i="7" s="1"/>
  <c r="N65" i="7"/>
  <c r="O65" i="7" s="1"/>
  <c r="P65" i="7" s="1"/>
  <c r="Q65" i="7" s="1"/>
  <c r="H17" i="7"/>
  <c r="O17" i="7"/>
  <c r="X20" i="7"/>
  <c r="X81" i="7"/>
  <c r="H80" i="7"/>
  <c r="T80" i="7"/>
  <c r="S80" i="7"/>
  <c r="T17" i="7"/>
  <c r="S95" i="7"/>
  <c r="T95" i="7"/>
  <c r="U95" i="7"/>
  <c r="S45" i="7"/>
  <c r="E25" i="7"/>
  <c r="H45" i="7" l="1"/>
  <c r="S65" i="7"/>
  <c r="G65" i="7"/>
  <c r="I17" i="7"/>
  <c r="P17" i="7"/>
  <c r="U17" i="7"/>
  <c r="I80" i="7"/>
  <c r="V80" i="7" s="1"/>
  <c r="U80" i="7"/>
  <c r="I45" i="7"/>
  <c r="V45" i="7" s="1"/>
  <c r="U45" i="7"/>
  <c r="L35" i="7"/>
  <c r="E35" i="7"/>
  <c r="H65" i="7" l="1"/>
  <c r="T65" i="7"/>
  <c r="V17" i="7"/>
  <c r="Q17" i="7"/>
  <c r="U35" i="7"/>
  <c r="S35" i="7"/>
  <c r="V35" i="7"/>
  <c r="T35" i="7"/>
  <c r="E18" i="7"/>
  <c r="L46" i="7"/>
  <c r="L97" i="7"/>
  <c r="E97" i="7"/>
  <c r="L99" i="7"/>
  <c r="L96" i="7"/>
  <c r="L85" i="7"/>
  <c r="L84" i="7"/>
  <c r="L54" i="7"/>
  <c r="E54" i="7"/>
  <c r="L53" i="7"/>
  <c r="E53" i="7"/>
  <c r="L51" i="7"/>
  <c r="E51" i="7"/>
  <c r="L50" i="7"/>
  <c r="E50" i="7"/>
  <c r="C48" i="7"/>
  <c r="E46" i="7"/>
  <c r="L32" i="7"/>
  <c r="E32" i="7"/>
  <c r="L31" i="7"/>
  <c r="E31" i="7"/>
  <c r="L30" i="7"/>
  <c r="E30" i="7"/>
  <c r="L29" i="7"/>
  <c r="E29" i="7"/>
  <c r="L27" i="7"/>
  <c r="E27" i="7"/>
  <c r="L26" i="7"/>
  <c r="E26" i="7"/>
  <c r="L25" i="7"/>
  <c r="L24" i="7"/>
  <c r="E24" i="7"/>
  <c r="L19" i="7"/>
  <c r="L18" i="7"/>
  <c r="E19" i="7"/>
  <c r="D17" i="7"/>
  <c r="E99" i="7"/>
  <c r="E96" i="7"/>
  <c r="E85" i="7"/>
  <c r="E84" i="7"/>
  <c r="E81" i="7"/>
  <c r="V85" i="7" l="1"/>
  <c r="T85" i="7"/>
  <c r="S85" i="7"/>
  <c r="U85" i="7"/>
  <c r="S84" i="7"/>
  <c r="V84" i="7"/>
  <c r="U84" i="7"/>
  <c r="T84" i="7"/>
  <c r="U65" i="7"/>
  <c r="I65" i="7"/>
  <c r="V65" i="7" s="1"/>
  <c r="V96" i="7"/>
  <c r="U96" i="7"/>
  <c r="T96" i="7"/>
  <c r="S96" i="7"/>
  <c r="V99" i="7"/>
  <c r="U99" i="7"/>
  <c r="T99" i="7"/>
  <c r="S99" i="7"/>
  <c r="U97" i="7"/>
  <c r="T97" i="7"/>
  <c r="V97" i="7"/>
  <c r="S97" i="7"/>
  <c r="T53" i="7"/>
  <c r="V53" i="7"/>
  <c r="S53" i="7"/>
  <c r="U53" i="7"/>
  <c r="V46" i="7"/>
  <c r="U46" i="7"/>
  <c r="T46" i="7"/>
  <c r="S46" i="7"/>
  <c r="U54" i="7"/>
  <c r="T54" i="7"/>
  <c r="S54" i="7"/>
  <c r="V54" i="7"/>
  <c r="U50" i="7"/>
  <c r="V50" i="7"/>
  <c r="S50" i="7"/>
  <c r="T50" i="7"/>
  <c r="U51" i="7"/>
  <c r="T51" i="7"/>
  <c r="S51" i="7"/>
  <c r="V51" i="7"/>
  <c r="U27" i="7"/>
  <c r="T27" i="7"/>
  <c r="S27" i="7"/>
  <c r="V27" i="7"/>
  <c r="U32" i="7"/>
  <c r="T32" i="7"/>
  <c r="S32" i="7"/>
  <c r="V32" i="7"/>
  <c r="U19" i="7"/>
  <c r="V19" i="7"/>
  <c r="S19" i="7"/>
  <c r="T19" i="7"/>
  <c r="S24" i="7"/>
  <c r="V24" i="7"/>
  <c r="U24" i="7"/>
  <c r="T24" i="7"/>
  <c r="U25" i="7"/>
  <c r="T25" i="7"/>
  <c r="V25" i="7"/>
  <c r="S25" i="7"/>
  <c r="U30" i="7"/>
  <c r="T30" i="7"/>
  <c r="S30" i="7"/>
  <c r="V30" i="7"/>
  <c r="U29" i="7"/>
  <c r="S29" i="7"/>
  <c r="V29" i="7"/>
  <c r="T29" i="7"/>
  <c r="U26" i="7"/>
  <c r="V26" i="7"/>
  <c r="S26" i="7"/>
  <c r="T26" i="7"/>
  <c r="V31" i="7"/>
  <c r="U31" i="7"/>
  <c r="T31" i="7"/>
  <c r="S31" i="7"/>
  <c r="V18" i="7"/>
  <c r="U18" i="7"/>
  <c r="T18" i="7"/>
  <c r="S18" i="7"/>
  <c r="X35" i="7"/>
  <c r="X51" i="7" l="1"/>
  <c r="X50" i="7"/>
  <c r="X54" i="7"/>
  <c r="X53" i="7"/>
  <c r="X85" i="7"/>
  <c r="X97" i="7"/>
  <c r="X99" i="7"/>
  <c r="X96" i="7"/>
  <c r="X84" i="7"/>
  <c r="X32" i="7"/>
  <c r="X46" i="7"/>
  <c r="X27" i="7"/>
  <c r="X18" i="7"/>
  <c r="X25" i="7"/>
  <c r="X24" i="7"/>
  <c r="X26" i="7"/>
  <c r="X31" i="7"/>
  <c r="X19" i="7"/>
  <c r="X30" i="7"/>
  <c r="X29" i="7"/>
  <c r="X60" i="7" l="1"/>
  <c r="X90" i="7"/>
  <c r="X101" i="7"/>
  <c r="X40" i="7"/>
  <c r="X103" i="7" l="1"/>
</calcChain>
</file>

<file path=xl/sharedStrings.xml><?xml version="1.0" encoding="utf-8"?>
<sst xmlns="http://schemas.openxmlformats.org/spreadsheetml/2006/main" count="390" uniqueCount="143">
  <si>
    <t>Poistakaa lopuksi keltainen tausta ja tämä teksti</t>
  </si>
  <si>
    <t>1 Laskennallinen hankinnan kokonaishinta - Vertailuhinta</t>
  </si>
  <si>
    <t>Tässä välilehdessä lasketaan tarjoajan välilehdille 2 ja 3 antamista yksikköhinnoista sekä tarjoajan</t>
  </si>
  <si>
    <t>täsmennysten perusteella laskennallisen palveluvolyymin mukainen kokonaishinta neljän vuoden laskennalliselle tarkastelujaksolle.</t>
  </si>
  <si>
    <t>Suurin osa hinnoista lasketaan suoraan yksikköhinnoista, mutta ei tarjoajan erikseen hinnoittelemia lisähintakomponentteja.</t>
  </si>
  <si>
    <r>
      <t xml:space="preserve">Täyttäkää tarpeen mukaan </t>
    </r>
    <r>
      <rPr>
        <u/>
        <sz val="10"/>
        <color indexed="12"/>
        <rFont val="Arial Black"/>
        <family val="2"/>
      </rPr>
      <t>sinisellä taustalla</t>
    </r>
    <r>
      <rPr>
        <b/>
        <u/>
        <sz val="10"/>
        <color indexed="10"/>
        <rFont val="Arial"/>
        <family val="2"/>
      </rPr>
      <t xml:space="preserve"> merkityt kentät. Lisätkää käsin tarvittavat lisähinnat </t>
    </r>
    <r>
      <rPr>
        <b/>
        <u/>
        <sz val="10"/>
        <color rgb="FF0070C0"/>
        <rFont val="Arial"/>
        <family val="2"/>
      </rPr>
      <t>sinisiin</t>
    </r>
    <r>
      <rPr>
        <b/>
        <u/>
        <sz val="10"/>
        <color indexed="10"/>
        <rFont val="Arial"/>
        <family val="2"/>
      </rPr>
      <t xml:space="preserve"> soluihin</t>
    </r>
  </si>
  <si>
    <t>Älkää muuttako tämän välilehden muuta sisältöä tai laskentakaavoja</t>
  </si>
  <si>
    <t>Hinnan tulee sisältää vähintään kaikki toiminnot ja tehtävät, joihin tarjoaja on Liitteen 5 vaatimusvastauksissaan</t>
  </si>
  <si>
    <t>vastannut Kyllä sekä ne toiminnot ja tehtävät, jotka sisältyvät Osittain -vastauksiin.</t>
  </si>
  <si>
    <t>Huom. alennusprosentit ovat sitovia ja viedään sopimukseen</t>
  </si>
  <si>
    <t>Ohjelmistopalvelun tuotantoympäristön jatkuvat kustannukset</t>
  </si>
  <si>
    <t>Vuositason volyymit</t>
  </si>
  <si>
    <t>Yksikköhinta</t>
  </si>
  <si>
    <t>Mahdolliset vuosittaiset alennusprosentit</t>
  </si>
  <si>
    <t>Vuosihinnat</t>
  </si>
  <si>
    <t>4v hinta</t>
  </si>
  <si>
    <t>Tarjoaja täyttää</t>
  </si>
  <si>
    <t>Perusjärjestelmä</t>
  </si>
  <si>
    <t>(ko. vuoden alennus = merkitkää miinusmerkkinen %)</t>
  </si>
  <si>
    <t>kpl</t>
  </si>
  <si>
    <t>x</t>
  </si>
  <si>
    <t>/kk</t>
  </si>
  <si>
    <t>→</t>
  </si>
  <si>
    <t>=</t>
  </si>
  <si>
    <t>Muu volyymiriippumattomat maksut, kuvatkaa tähän mikä</t>
  </si>
  <si>
    <t>Perusratkaisun käyttäjäkohtaiset maksut</t>
  </si>
  <si>
    <t>nimetyt käyttäjät</t>
  </si>
  <si>
    <t>tai yhtäaikaiset käyttäjät</t>
  </si>
  <si>
    <t>Mahdolliset muut kustannukset</t>
  </si>
  <si>
    <t>(/yksikkö - mikä)</t>
  </si>
  <si>
    <t>TB</t>
  </si>
  <si>
    <t>/kk/TB</t>
  </si>
  <si>
    <t>tarjoaja täyttää sinisellä merkityt volyymit</t>
  </si>
  <si>
    <t>&lt;Muut mahdolliset kuukausikustannukset yhteensä - täyttäkää hinta ja volyymit&gt;</t>
  </si>
  <si>
    <t>Tuotantoympäristön kustannukset yhteensä</t>
  </si>
  <si>
    <t>Ohjelmistopalvelun testi- ja kehitysympäristön jatkuvat kustannukset</t>
  </si>
  <si>
    <t>Volyymiriippumattomat maksut</t>
  </si>
  <si>
    <t>/kk/käyttäjä</t>
  </si>
  <si>
    <t>Testi- ja kehitysympäristön kustannukset yhteensä</t>
  </si>
  <si>
    <t>Sovellusylläpito ja 2. tason tukipalvelu sovellukselle</t>
  </si>
  <si>
    <t>Tuki- ja ylläpitopalveluiden mahdollinen käyttäjä/volyymikohtainen maksu</t>
  </si>
  <si>
    <t>Käyttöönotto ja koulutus</t>
  </si>
  <si>
    <t>Käyttöönotto</t>
  </si>
  <si>
    <t>Koulutukset ja niiden valmistelu</t>
  </si>
  <si>
    <t>kpl/v</t>
  </si>
  <si>
    <t>/kpl</t>
  </si>
  <si>
    <t>Käyttöönotto ja koulutus yhteensä</t>
  </si>
  <si>
    <t>Laskennalliset sopimusaikana erikseen tilattavat asiantuntijapalvelut</t>
  </si>
  <si>
    <t>htp/v</t>
  </si>
  <si>
    <t>/htp</t>
  </si>
  <si>
    <t>Asiantuntijapalvelut yhteensä</t>
  </si>
  <si>
    <t>2  Järjestelmän ja jatkuvien palvelujen jatkuvat kustannukset</t>
  </si>
  <si>
    <t>Hintojen tulee sisältää ko. pilvipalveluissa tarvittavat kapasiteettipalvelut sekä näiden käyttöpalvelut.</t>
  </si>
  <si>
    <r>
      <t xml:space="preserve">Tässä kuvatut hinnat kuvaavat mahdollisia ns. </t>
    </r>
    <r>
      <rPr>
        <b/>
        <sz val="16"/>
        <rFont val="Arial"/>
        <family val="2"/>
      </rPr>
      <t>toistuvia</t>
    </r>
    <r>
      <rPr>
        <b/>
        <sz val="10"/>
        <rFont val="Arial"/>
        <family val="2"/>
      </rPr>
      <t xml:space="preserve"> maksuja</t>
    </r>
  </si>
  <si>
    <t>Kertaluontoiset, käyttöönoton yhteydessä veloitettavat käyttöoikeusmaksut kuvataan välilehdelle 3.</t>
  </si>
  <si>
    <t>Hinnoittelupohjaan on mallinnettu mahdollisimman monipuolinen veloitusmalli, jotta siihen voitaisiin mallintaa markkinoilla olevien eri tuotteiden hinnat</t>
  </si>
  <si>
    <t>Merkitkää niihin riveihin 0 €, jos palvelunne ei sisällä ko. hintakomponenttia tai se sisältyy muuhun hintaan.</t>
  </si>
  <si>
    <t>Asiakas tulkitsee myös tyhjäksi jätetyt solut 0 € hinnaksi.</t>
  </si>
  <si>
    <t>Huom. Hintojen tulee sisältää asiakkaan palveluun tallentamien aineistojen backup tai muu vastaava tekninen tapa, jolla varmistetaan,</t>
  </si>
  <si>
    <t>etteivät asiakkaan aineistot katoa ratkaisun vikatilanteessa. Tämän ei vielä tarvitse sisältää ratkaisua, jolla käyttäjän itse tuhoamat aineistot voidaan palauttaa</t>
  </si>
  <si>
    <t>Palvelun sisältö on kuvattu tarjouspyynnössä ja erityisesti sen vaatimuslomakkeessa.</t>
  </si>
  <si>
    <t>Järjestelmän käyttöoikeusmaksut - tuotantoympäristö</t>
  </si>
  <si>
    <t>Tarjoajan kommentti / selitys ko.hinnan sisällölle ja muodostumiselle</t>
  </si>
  <si>
    <t>Nämä maksut koskevat ohjelmistopalvelun SaaS-maksuja</t>
  </si>
  <si>
    <t>Ratkaisun mahdollinen volyymi- ja moduuliriippumaton perusmaksu</t>
  </si>
  <si>
    <t>yksikköhinta</t>
  </si>
  <si>
    <t>Muu mahd. hintakomponentti, kuvatkaa tähän mikä</t>
  </si>
  <si>
    <t>Perusratkaisun käyttäjäkohtainen käyttömaksu</t>
  </si>
  <si>
    <t>Ks. Käyttäjäroolit vaatimuslomakkeen toiminnallisista vaatimuksista</t>
  </si>
  <si>
    <t>Pääkäyttäjä</t>
  </si>
  <si>
    <t>/kk/nimetty käyttäjä (ns. per seat -käyttööoikeus)</t>
  </si>
  <si>
    <t>lisämoduuleja, joilla on volyymipohjainen hinta, näitä osioita tarvitaan moduulikohtaisesti</t>
  </si>
  <si>
    <t>Käsittelijä - asiantuntija/tallentaja</t>
  </si>
  <si>
    <t>Katselukäyttäjä - vain lukuoikeus</t>
  </si>
  <si>
    <t>Kuntalaiskäyttäjä - omien tietojen katselu sähköisen asioinnin kautta</t>
  </si>
  <si>
    <r>
      <t xml:space="preserve">tai </t>
    </r>
    <r>
      <rPr>
        <i/>
        <sz val="10"/>
        <rFont val="Arial"/>
        <family val="2"/>
      </rPr>
      <t>(valitkaa tuotteeseenne sopiva hinnoittelumalli)</t>
    </r>
  </si>
  <si>
    <t>/kk/yhtäaikainen käyttäjä (ns. floating -käyttööoikeus)</t>
  </si>
  <si>
    <t>Mahdolliset täydentävät hinnat</t>
  </si>
  <si>
    <t>Siirtäkää nämä hinnat käsin yhteenlaskettuna vertailuhintaan asiakkaan volyymin mukaisesti, muutoin hinnaksi katsotaan 0 €.</t>
  </si>
  <si>
    <t>Mahdolliset lisämoduulit tai muut konnektori/integraatiokohtaiset tai muut kuukausimaksut</t>
  </si>
  <si>
    <t>Mahdolliset muut volyymipojaiset maksut</t>
  </si>
  <si>
    <t>Säilytettävän aineiston dataan perustuva maksu</t>
  </si>
  <si>
    <t>/kk/tallennettu TB</t>
  </si>
  <si>
    <t>Täydentäkää volyymikohtaisia kustannusrivejä tarpeen mukaan</t>
  </si>
  <si>
    <t>&lt;= täyttäkää hinnan määräytymisen yksikkö (esim. €/kk/kpl)</t>
  </si>
  <si>
    <t>Muistakaa siirtää ne myös Vertailuhintavälilehdelle</t>
  </si>
  <si>
    <t>Järjestelmän käyttöoikeusmaksut  - testi- ja kehitysympäristö (ei tuotantokäytössä)</t>
  </si>
  <si>
    <t>Testiympäristön mahdollinen kuukausimaksu</t>
  </si>
  <si>
    <t>Testi- ja kehitysympäristön mahdollinen käyttäjäkohtainen maksu</t>
  </si>
  <si>
    <t>Testi- ja kehitysympäristön muut mahdolliset lisähintakomponentit</t>
  </si>
  <si>
    <t>&lt;= täyttäkää hinnan määräytymisen yksikkö (esim. /kpl, /v)</t>
  </si>
  <si>
    <t>Sovellusylläpito ja tukipalvelu (ns. AM-palvelu)</t>
  </si>
  <si>
    <t>Nämä maksut koskevat toimittajan sovellusylläpito- ja 2. tason sovellustukipalvelun maksuja</t>
  </si>
  <si>
    <t>Tuki- ja ylläpitopalvelut</t>
  </si>
  <si>
    <t>Tuki- ja ylläpitopalvelun kuukausimaksu (normaali palveluaika)</t>
  </si>
  <si>
    <t>Tukitaso: P1, V2</t>
  </si>
  <si>
    <t>Tuki- ja ylläpitopalvelun kuukausimaksu (korotettu palveluaika P2)</t>
  </si>
  <si>
    <t>Tukitaso: P2, V2</t>
  </si>
  <si>
    <t>Käyttäjäkohtainen ylläpitomaksu (normaali palveluaika)</t>
  </si>
  <si>
    <t>/kk/nimetty käyttäjä</t>
  </si>
  <si>
    <t>Käyttäjäkohtainen ylläpitomaksu (korotettu palveluaika, P2)</t>
  </si>
  <si>
    <t>3 Järjestelmän käyttöönottoa ja asiantuntijapalveluja koskevat kertaluontoisten palvelujen yksikköhinnat</t>
  </si>
  <si>
    <r>
      <t xml:space="preserve">Tässä kuvatut hinnat kuvaavat mahdollisia ns. </t>
    </r>
    <r>
      <rPr>
        <b/>
        <sz val="16"/>
        <rFont val="Arial"/>
        <family val="2"/>
      </rPr>
      <t>kertaluontoisia</t>
    </r>
    <r>
      <rPr>
        <b/>
        <sz val="10"/>
        <rFont val="Arial"/>
        <family val="2"/>
      </rPr>
      <t xml:space="preserve"> maksuja ja henkilötyöhintoja</t>
    </r>
  </si>
  <si>
    <t>Kuukausittaiset käyttöoikeusmaksut kuvataan välilehdelle 2.</t>
  </si>
  <si>
    <t>Huom. Tämä hintalomake ei salli kertaluontoisia käyttöoikeuslisenssimaksuja</t>
  </si>
  <si>
    <t>Käyttöönotto ja koulutuspalvelut</t>
  </si>
  <si>
    <t>Kaikki käyttöönotot sisältävät sekä ylläpitäjä- että normaalikäyttäjän käyttäjäohjeen toimituksen. Ohje voidaan toimittaa sähköisesti.</t>
  </si>
  <si>
    <t>Järjestelmän käyttöönotto</t>
  </si>
  <si>
    <t>Käyttöönottoon suositellaan pilottivaihetta, jossa ko. palvelut otetaan käyttöön rajatulla joukolla ja vasta näiden jälkeen laajempi käyttöönotto.</t>
  </si>
  <si>
    <t>Käyttöönoton tulee sisältää vaatimuslomakkeessa kuvatut tehtävät ja integraatiot sekä migraatiot.</t>
  </si>
  <si>
    <t>yksikkö</t>
  </si>
  <si>
    <t>Käyttöönottoprojektin kustannus</t>
  </si>
  <si>
    <t>kertaveloitus</t>
  </si>
  <si>
    <t>Koulutukset</t>
  </si>
  <si>
    <t>Tarjoaja kouluttaa pilottiryhmän jäsenet ja avainkäyttäjät osana käyttöönottoa vertailuhintaan kuvatun volyymin mukaisesti.</t>
  </si>
  <si>
    <t>Koulutushinnan tulee sisältää myös koulutuksen valmistelu ja asiakaskohtaisen koulutusmateriaalin laatimisen</t>
  </si>
  <si>
    <t>Järjestelmän pääkäyttäjäkoulutus</t>
  </si>
  <si>
    <t>Järjestelmän asiantuntijakoulutus</t>
  </si>
  <si>
    <t>kertaveloitus/ koulutus, n. 0,5 päivän koulutus, max. 20 koulutettavaa</t>
  </si>
  <si>
    <t>&lt;Muu mahdollinen lisähintakomponentti&gt;</t>
  </si>
  <si>
    <t>Asiantuntijapalveluhinnasto</t>
  </si>
  <si>
    <t>1 htp = 7,5 tuntia. Perusvaatimuksena vähintään kahden vuoden kokemus ko. alueesta</t>
  </si>
  <si>
    <t>hinta</t>
  </si>
  <si>
    <t>Integraatioasiantuntija</t>
  </si>
  <si>
    <t>Järjestelmäasiantuntija</t>
  </si>
  <si>
    <t>Prosessiasiantuntija</t>
  </si>
  <si>
    <t>Projektipäällikkö</t>
  </si>
  <si>
    <t>Huom. Keltataustaiset kentät  ja punaiset tekstit muokataan kilpailutuskohtaisesti</t>
  </si>
  <si>
    <t>Loppukäyttäjä - Sähköisen asioinnin käyttö</t>
  </si>
  <si>
    <t>Loppukäyttäjämäärään (asukaspeitto) perustuva maksu</t>
  </si>
  <si>
    <t>Hinnan tulee sisältää vähintään kaikki toiminnot ja tehtävät, joihin tarjoaja on tarjouspyynnön vaatimuslomakkeeseen</t>
  </si>
  <si>
    <t>Huom. Tämä hintalomake on laadittu kuukausi/vuosimaksupohjaiseen käyttöoikeusmaksuun</t>
  </si>
  <si>
    <t>Perinteiset kertaluontoiset lisenssimaksut edellyttävät pohjan kaavojen muutoksia</t>
  </si>
  <si>
    <t>Ks. SLA-liite. P1 = arkisin 8-16</t>
  </si>
  <si>
    <t>P2 = arkisin 7-19</t>
  </si>
  <si>
    <t>Vertailuhinta:</t>
  </si>
  <si>
    <t>Hinnan tulee sisältää vähintään kaikki toiminnot ja tehtävät, joihin tarjoaja on Liitteen 3 vaatimusvastauksissaan</t>
  </si>
  <si>
    <t>Kunnalle huom. Mikäli markkinakartoituksessa osoittautuu, että järjestelmään tarvitaan</t>
  </si>
  <si>
    <t>Sovellusylläpito- ja tukipalvelumaksujen tulee sisältää myös Toimittajan palvelupäällikön tehtävät</t>
  </si>
  <si>
    <t>Huom. Tässä hintalomakkeessa asiakaskohtaisen toimituksen ns. AM-palvelu on erotettu edellä kuvatusta käyttöoikeusmaksusta.</t>
  </si>
  <si>
    <t>Tuotantoympäristön perusmaksu</t>
  </si>
  <si>
    <t>Huom. Volyymipohjaiset maksut voivat kohdistua ammattilaiskäyttäjien lisäksi</t>
  </si>
  <si>
    <t>myös muihin käyttäjiin (esim. Sähköisen asioinnin suostumuksen tehneet kuntalaiset tai väestöpeitto tai toimipisteiden määrä 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</si>
</sst>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22" x14ac:knownFonts="1">
    <font>
      <sz val="10"/>
      <name val="Arial"/>
    </font>
    <font>
      <sz val="10"/>
      <name val="Arial"/>
      <family val="2"/>
    </font>
    <font>
      <b/>
      <sz val="10"/>
      <name val="Arial"/>
      <family val="2"/>
    </font>
    <font>
      <b/>
      <sz val="11"/>
      <name val="Arial"/>
      <family val="2"/>
    </font>
    <font>
      <sz val="8"/>
      <name val="Arial"/>
      <family val="2"/>
    </font>
    <font>
      <b/>
      <sz val="12"/>
      <name val="Arial"/>
      <family val="2"/>
    </font>
    <font>
      <b/>
      <sz val="10"/>
      <color indexed="10"/>
      <name val="Arial"/>
      <family val="2"/>
    </font>
    <font>
      <b/>
      <u/>
      <sz val="10"/>
      <color indexed="10"/>
      <name val="Arial"/>
      <family val="2"/>
    </font>
    <font>
      <i/>
      <sz val="10"/>
      <name val="Arial"/>
      <family val="2"/>
    </font>
    <font>
      <u/>
      <sz val="10"/>
      <color indexed="12"/>
      <name val="Arial Black"/>
      <family val="2"/>
    </font>
    <font>
      <sz val="10"/>
      <name val="Arial Narrow"/>
      <family val="2"/>
    </font>
    <font>
      <sz val="10"/>
      <name val="Arial"/>
      <family val="2"/>
    </font>
    <font>
      <b/>
      <i/>
      <sz val="10"/>
      <name val="Arial"/>
      <family val="2"/>
    </font>
    <font>
      <i/>
      <sz val="10"/>
      <name val="Arial Narrow"/>
      <family val="2"/>
    </font>
    <font>
      <sz val="10"/>
      <name val="Arial"/>
      <family val="2"/>
    </font>
    <font>
      <b/>
      <u/>
      <sz val="10"/>
      <color rgb="FF0070C0"/>
      <name val="Arial"/>
      <family val="2"/>
    </font>
    <font>
      <b/>
      <sz val="16"/>
      <name val="Arial"/>
      <family val="2"/>
    </font>
    <font>
      <sz val="11"/>
      <name val="Arial"/>
      <family val="2"/>
    </font>
    <font>
      <b/>
      <sz val="11"/>
      <color indexed="10"/>
      <name val="Arial"/>
      <family val="2"/>
    </font>
    <font>
      <sz val="10"/>
      <name val="Calibri"/>
      <family val="2"/>
    </font>
    <font>
      <sz val="10"/>
      <name val="Arial"/>
      <family val="2"/>
    </font>
    <font>
      <b/>
      <sz val="9"/>
      <name val="Arial"/>
      <family val="2"/>
    </font>
  </fonts>
  <fills count="13">
    <fill>
      <patternFill patternType="none"/>
    </fill>
    <fill>
      <patternFill patternType="gray125"/>
    </fill>
    <fill>
      <patternFill patternType="solid">
        <fgColor indexed="44"/>
        <bgColor indexed="64"/>
      </patternFill>
    </fill>
    <fill>
      <patternFill patternType="solid">
        <fgColor indexe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EE57A"/>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s>
  <borders count="33">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theme="0"/>
      </top>
      <bottom/>
      <diagonal/>
    </border>
  </borders>
  <cellStyleXfs count="3">
    <xf numFmtId="0" fontId="0" fillId="0" borderId="0"/>
    <xf numFmtId="0" fontId="14" fillId="0" borderId="0"/>
    <xf numFmtId="9" fontId="20"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0" fillId="0" borderId="1" xfId="0" applyBorder="1"/>
    <xf numFmtId="0" fontId="0" fillId="0" borderId="0" xfId="0" applyAlignment="1">
      <alignment horizontal="center"/>
    </xf>
    <xf numFmtId="0" fontId="6" fillId="0" borderId="0" xfId="0" applyFont="1"/>
    <xf numFmtId="0" fontId="0" fillId="0" borderId="2" xfId="0" applyBorder="1"/>
    <xf numFmtId="0" fontId="0" fillId="0" borderId="3" xfId="0" applyBorder="1"/>
    <xf numFmtId="0" fontId="0" fillId="0" borderId="4" xfId="0" applyBorder="1"/>
    <xf numFmtId="164" fontId="0" fillId="2" borderId="5" xfId="0" applyNumberFormat="1" applyFill="1" applyBorder="1"/>
    <xf numFmtId="0" fontId="7" fillId="0" borderId="0" xfId="0" applyFont="1"/>
    <xf numFmtId="164" fontId="0" fillId="3" borderId="5" xfId="0" applyNumberFormat="1" applyFill="1" applyBorder="1"/>
    <xf numFmtId="0" fontId="0" fillId="0" borderId="8" xfId="0" applyBorder="1"/>
    <xf numFmtId="0" fontId="0" fillId="0" borderId="8" xfId="0" applyBorder="1" applyAlignment="1">
      <alignment horizontal="center"/>
    </xf>
    <xf numFmtId="0" fontId="0" fillId="0" borderId="1" xfId="0" applyBorder="1" applyAlignment="1">
      <alignment horizontal="center"/>
    </xf>
    <xf numFmtId="0" fontId="8" fillId="0" borderId="0" xfId="0" applyFont="1"/>
    <xf numFmtId="0" fontId="8" fillId="0" borderId="0" xfId="0" applyFont="1" applyAlignment="1">
      <alignment horizontal="center"/>
    </xf>
    <xf numFmtId="0" fontId="0" fillId="0" borderId="0" xfId="0" quotePrefix="1"/>
    <xf numFmtId="0" fontId="0" fillId="0" borderId="0" xfId="0" quotePrefix="1" applyAlignment="1">
      <alignment horizontal="center"/>
    </xf>
    <xf numFmtId="0" fontId="0" fillId="0" borderId="10" xfId="0" applyBorder="1"/>
    <xf numFmtId="0" fontId="0" fillId="0" borderId="12" xfId="0" applyBorder="1"/>
    <xf numFmtId="0" fontId="0" fillId="0" borderId="11" xfId="0" applyBorder="1"/>
    <xf numFmtId="0" fontId="0" fillId="0" borderId="17" xfId="0" applyBorder="1"/>
    <xf numFmtId="0" fontId="10" fillId="0" borderId="0" xfId="0" applyFont="1"/>
    <xf numFmtId="0" fontId="12" fillId="0" borderId="0" xfId="0" applyFont="1"/>
    <xf numFmtId="0" fontId="1" fillId="0" borderId="0" xfId="0" applyFont="1"/>
    <xf numFmtId="0" fontId="11" fillId="0" borderId="0" xfId="0" applyFont="1"/>
    <xf numFmtId="0" fontId="8" fillId="0" borderId="0" xfId="0" quotePrefix="1" applyFont="1"/>
    <xf numFmtId="0" fontId="0" fillId="0" borderId="9" xfId="0" applyBorder="1"/>
    <xf numFmtId="0" fontId="2" fillId="0" borderId="2" xfId="0" applyFont="1" applyBorder="1"/>
    <xf numFmtId="165" fontId="0" fillId="2" borderId="5" xfId="0" applyNumberFormat="1" applyFill="1" applyBorder="1"/>
    <xf numFmtId="0" fontId="10" fillId="0" borderId="18" xfId="0" applyFont="1" applyBorder="1"/>
    <xf numFmtId="0" fontId="2" fillId="0" borderId="19" xfId="0" applyFont="1" applyBorder="1" applyAlignment="1">
      <alignment horizontal="center" vertical="top"/>
    </xf>
    <xf numFmtId="0" fontId="10" fillId="0" borderId="0" xfId="0" applyFont="1" applyAlignment="1">
      <alignment horizontal="center"/>
    </xf>
    <xf numFmtId="0" fontId="13" fillId="0" borderId="0" xfId="0" applyFont="1" applyAlignment="1">
      <alignment horizontal="center"/>
    </xf>
    <xf numFmtId="0" fontId="14" fillId="0" borderId="0" xfId="1" applyAlignment="1">
      <alignment horizontal="center"/>
    </xf>
    <xf numFmtId="164" fontId="14" fillId="4" borderId="5" xfId="1" applyNumberFormat="1" applyFill="1" applyBorder="1"/>
    <xf numFmtId="0" fontId="14" fillId="0" borderId="0" xfId="1" quotePrefix="1" applyAlignment="1">
      <alignment horizontal="center"/>
    </xf>
    <xf numFmtId="0" fontId="10" fillId="0" borderId="0" xfId="1" quotePrefix="1" applyFont="1"/>
    <xf numFmtId="164" fontId="2" fillId="5" borderId="7" xfId="0" applyNumberFormat="1" applyFont="1" applyFill="1" applyBorder="1"/>
    <xf numFmtId="0" fontId="3" fillId="0" borderId="9" xfId="0" applyFont="1" applyBorder="1"/>
    <xf numFmtId="0" fontId="10" fillId="0" borderId="0" xfId="0" quotePrefix="1" applyFont="1"/>
    <xf numFmtId="0" fontId="13" fillId="6" borderId="20" xfId="0" applyFont="1" applyFill="1" applyBorder="1"/>
    <xf numFmtId="0" fontId="12" fillId="0" borderId="0" xfId="0" applyFont="1" applyAlignment="1">
      <alignment horizontal="center" vertical="center"/>
    </xf>
    <xf numFmtId="0" fontId="5" fillId="0" borderId="9" xfId="0" applyFont="1" applyBorder="1"/>
    <xf numFmtId="0" fontId="17" fillId="0" borderId="0" xfId="0" applyFont="1"/>
    <xf numFmtId="0" fontId="18" fillId="0" borderId="0" xfId="0" applyFont="1"/>
    <xf numFmtId="0" fontId="17" fillId="0" borderId="2" xfId="0" applyFont="1" applyBorder="1"/>
    <xf numFmtId="0" fontId="13" fillId="6" borderId="0" xfId="0" applyFont="1" applyFill="1"/>
    <xf numFmtId="0" fontId="10" fillId="0" borderId="2" xfId="0" applyFont="1" applyBorder="1"/>
    <xf numFmtId="0" fontId="10" fillId="6" borderId="21" xfId="0" applyFont="1" applyFill="1" applyBorder="1" applyAlignment="1">
      <alignment vertical="top" wrapText="1"/>
    </xf>
    <xf numFmtId="0" fontId="3" fillId="5" borderId="0" xfId="0" applyFont="1" applyFill="1"/>
    <xf numFmtId="0" fontId="2" fillId="5" borderId="0" xfId="0" applyFont="1" applyFill="1"/>
    <xf numFmtId="0" fontId="8" fillId="5" borderId="0" xfId="0" quotePrefix="1" applyFont="1" applyFill="1"/>
    <xf numFmtId="0" fontId="8" fillId="5" borderId="0" xfId="0" applyFont="1" applyFill="1"/>
    <xf numFmtId="0" fontId="0" fillId="5" borderId="0" xfId="0" applyFill="1"/>
    <xf numFmtId="0" fontId="0" fillId="5" borderId="4" xfId="0" applyFill="1" applyBorder="1"/>
    <xf numFmtId="0" fontId="10" fillId="5" borderId="18" xfId="0" applyFont="1" applyFill="1" applyBorder="1"/>
    <xf numFmtId="165" fontId="14" fillId="4" borderId="5" xfId="1" applyNumberFormat="1" applyFill="1" applyBorder="1"/>
    <xf numFmtId="0" fontId="2" fillId="9" borderId="9" xfId="0" applyFont="1" applyFill="1" applyBorder="1"/>
    <xf numFmtId="0" fontId="2" fillId="9" borderId="2" xfId="0" applyFont="1" applyFill="1" applyBorder="1"/>
    <xf numFmtId="0" fontId="1" fillId="9" borderId="2" xfId="0" applyFont="1" applyFill="1" applyBorder="1"/>
    <xf numFmtId="0" fontId="1" fillId="9" borderId="2" xfId="0" applyFont="1" applyFill="1" applyBorder="1" applyAlignment="1">
      <alignment horizontal="center"/>
    </xf>
    <xf numFmtId="0" fontId="0" fillId="9" borderId="0" xfId="0" applyFill="1"/>
    <xf numFmtId="0" fontId="2" fillId="9" borderId="11" xfId="0" applyFont="1" applyFill="1" applyBorder="1" applyAlignment="1">
      <alignment horizontal="left"/>
    </xf>
    <xf numFmtId="0" fontId="0" fillId="9" borderId="1" xfId="0" applyFill="1" applyBorder="1"/>
    <xf numFmtId="0" fontId="2" fillId="9" borderId="1" xfId="0" applyFont="1" applyFill="1" applyBorder="1" applyAlignment="1">
      <alignment horizontal="right"/>
    </xf>
    <xf numFmtId="0" fontId="0" fillId="9" borderId="1" xfId="0" applyFill="1" applyBorder="1" applyAlignment="1">
      <alignment horizontal="right"/>
    </xf>
    <xf numFmtId="0" fontId="0" fillId="9" borderId="1" xfId="0" applyFill="1" applyBorder="1" applyAlignment="1">
      <alignment horizontal="center"/>
    </xf>
    <xf numFmtId="0" fontId="0" fillId="9" borderId="16" xfId="0" applyFill="1" applyBorder="1"/>
    <xf numFmtId="0" fontId="0" fillId="9" borderId="1" xfId="0" quotePrefix="1" applyFill="1" applyBorder="1"/>
    <xf numFmtId="0" fontId="0" fillId="9" borderId="1" xfId="0" quotePrefix="1" applyFill="1" applyBorder="1" applyAlignment="1">
      <alignment horizontal="center"/>
    </xf>
    <xf numFmtId="0" fontId="0" fillId="9" borderId="2" xfId="0" applyFill="1" applyBorder="1"/>
    <xf numFmtId="0" fontId="0" fillId="9" borderId="2" xfId="0" applyFill="1" applyBorder="1" applyAlignment="1">
      <alignment horizontal="center"/>
    </xf>
    <xf numFmtId="0" fontId="2" fillId="9" borderId="11" xfId="0" applyFont="1" applyFill="1" applyBorder="1"/>
    <xf numFmtId="0" fontId="2" fillId="9" borderId="1" xfId="0" applyFont="1" applyFill="1" applyBorder="1"/>
    <xf numFmtId="0" fontId="2" fillId="0" borderId="0" xfId="0" applyFont="1" applyAlignment="1">
      <alignment horizontal="right" vertical="top"/>
    </xf>
    <xf numFmtId="0" fontId="1" fillId="0" borderId="8" xfId="0" applyFont="1" applyBorder="1"/>
    <xf numFmtId="0" fontId="1" fillId="0" borderId="0" xfId="0" applyFont="1" applyAlignment="1">
      <alignment horizontal="center"/>
    </xf>
    <xf numFmtId="0" fontId="1" fillId="9" borderId="1" xfId="0" applyFont="1" applyFill="1" applyBorder="1"/>
    <xf numFmtId="0" fontId="1" fillId="0" borderId="1" xfId="0" applyFont="1" applyBorder="1"/>
    <xf numFmtId="0" fontId="3" fillId="0" borderId="1" xfId="0" applyFont="1" applyBorder="1"/>
    <xf numFmtId="0" fontId="2" fillId="0" borderId="1" xfId="0" applyFont="1" applyBorder="1"/>
    <xf numFmtId="0" fontId="8" fillId="0" borderId="1" xfId="0" applyFont="1" applyBorder="1"/>
    <xf numFmtId="0" fontId="10" fillId="0" borderId="22" xfId="0" applyFont="1" applyBorder="1"/>
    <xf numFmtId="0" fontId="0" fillId="10" borderId="0" xfId="0" applyFill="1"/>
    <xf numFmtId="0" fontId="5" fillId="7" borderId="14" xfId="0" applyFont="1" applyFill="1" applyBorder="1" applyAlignment="1">
      <alignment horizontal="right"/>
    </xf>
    <xf numFmtId="0" fontId="2" fillId="11" borderId="24" xfId="0" applyFont="1" applyFill="1" applyBorder="1" applyAlignment="1">
      <alignment horizontal="right"/>
    </xf>
    <xf numFmtId="0" fontId="2" fillId="11" borderId="25" xfId="0" applyFont="1" applyFill="1" applyBorder="1" applyAlignment="1">
      <alignment horizontal="right"/>
    </xf>
    <xf numFmtId="0" fontId="2" fillId="11" borderId="26" xfId="0" applyFont="1" applyFill="1" applyBorder="1" applyAlignment="1">
      <alignment horizontal="right"/>
    </xf>
    <xf numFmtId="0" fontId="8" fillId="0" borderId="10" xfId="0" applyFont="1" applyBorder="1"/>
    <xf numFmtId="0" fontId="8" fillId="0" borderId="4" xfId="0" applyFont="1" applyBorder="1"/>
    <xf numFmtId="0" fontId="19" fillId="0" borderId="0" xfId="1" applyFont="1" applyAlignment="1">
      <alignment horizontal="center"/>
    </xf>
    <xf numFmtId="164" fontId="5" fillId="7" borderId="7" xfId="0" applyNumberFormat="1" applyFont="1" applyFill="1" applyBorder="1"/>
    <xf numFmtId="0" fontId="0" fillId="6" borderId="5" xfId="0" applyFill="1" applyBorder="1"/>
    <xf numFmtId="10" fontId="0" fillId="6" borderId="5" xfId="2" applyNumberFormat="1" applyFont="1" applyFill="1" applyBorder="1"/>
    <xf numFmtId="0" fontId="10" fillId="0" borderId="10" xfId="0" applyFont="1" applyBorder="1"/>
    <xf numFmtId="10" fontId="0" fillId="6" borderId="27" xfId="2" applyNumberFormat="1" applyFont="1" applyFill="1" applyBorder="1"/>
    <xf numFmtId="10" fontId="0" fillId="6" borderId="6" xfId="2" applyNumberFormat="1" applyFont="1" applyFill="1" applyBorder="1"/>
    <xf numFmtId="0" fontId="0" fillId="10" borderId="5" xfId="0" applyFill="1" applyBorder="1"/>
    <xf numFmtId="0" fontId="8" fillId="10" borderId="0" xfId="0" applyFont="1" applyFill="1"/>
    <xf numFmtId="0" fontId="0" fillId="10" borderId="27" xfId="0" applyFill="1" applyBorder="1"/>
    <xf numFmtId="0" fontId="0" fillId="10" borderId="6" xfId="0" applyFill="1" applyBorder="1"/>
    <xf numFmtId="0" fontId="0" fillId="6" borderId="27" xfId="0" applyFill="1" applyBorder="1"/>
    <xf numFmtId="0" fontId="0" fillId="6" borderId="6" xfId="0" applyFill="1" applyBorder="1"/>
    <xf numFmtId="165" fontId="14" fillId="4" borderId="27" xfId="1" applyNumberFormat="1" applyFill="1" applyBorder="1"/>
    <xf numFmtId="165" fontId="14" fillId="4" borderId="6" xfId="1" applyNumberFormat="1" applyFill="1" applyBorder="1"/>
    <xf numFmtId="165" fontId="14" fillId="4" borderId="28" xfId="1" applyNumberFormat="1" applyFill="1" applyBorder="1"/>
    <xf numFmtId="165" fontId="14" fillId="4" borderId="29" xfId="1" applyNumberFormat="1" applyFill="1" applyBorder="1"/>
    <xf numFmtId="165" fontId="14" fillId="4" borderId="23" xfId="1" applyNumberFormat="1" applyFill="1" applyBorder="1"/>
    <xf numFmtId="10" fontId="0" fillId="6" borderId="28" xfId="2" applyNumberFormat="1" applyFont="1" applyFill="1" applyBorder="1"/>
    <xf numFmtId="10" fontId="0" fillId="6" borderId="29" xfId="2" applyNumberFormat="1" applyFont="1" applyFill="1" applyBorder="1"/>
    <xf numFmtId="10" fontId="0" fillId="6" borderId="23" xfId="2" applyNumberFormat="1" applyFont="1" applyFill="1" applyBorder="1"/>
    <xf numFmtId="0" fontId="0" fillId="10" borderId="29" xfId="0" applyFill="1" applyBorder="1"/>
    <xf numFmtId="0" fontId="2" fillId="10" borderId="24" xfId="0" applyFont="1" applyFill="1" applyBorder="1" applyAlignment="1">
      <alignment horizontal="right"/>
    </xf>
    <xf numFmtId="0" fontId="0" fillId="10" borderId="28" xfId="0" applyFill="1" applyBorder="1"/>
    <xf numFmtId="0" fontId="0" fillId="10" borderId="23" xfId="0" applyFill="1" applyBorder="1"/>
    <xf numFmtId="0" fontId="2" fillId="9" borderId="19" xfId="0" applyFont="1" applyFill="1" applyBorder="1" applyAlignment="1">
      <alignment horizontal="center"/>
    </xf>
    <xf numFmtId="0" fontId="0" fillId="0" borderId="18" xfId="0" applyBorder="1"/>
    <xf numFmtId="164" fontId="2" fillId="8" borderId="30" xfId="0" applyNumberFormat="1" applyFont="1" applyFill="1" applyBorder="1"/>
    <xf numFmtId="0" fontId="0" fillId="0" borderId="22" xfId="0" applyBorder="1"/>
    <xf numFmtId="0" fontId="2" fillId="0" borderId="18" xfId="0" applyFont="1" applyBorder="1"/>
    <xf numFmtId="0" fontId="1" fillId="10" borderId="0" xfId="0" applyFont="1" applyFill="1"/>
    <xf numFmtId="0" fontId="8" fillId="10" borderId="0" xfId="0" quotePrefix="1" applyFont="1" applyFill="1"/>
    <xf numFmtId="0" fontId="0" fillId="6" borderId="31" xfId="0" applyFill="1" applyBorder="1"/>
    <xf numFmtId="0" fontId="0" fillId="12" borderId="5" xfId="0" applyFill="1" applyBorder="1" applyAlignment="1">
      <alignment horizontal="center"/>
    </xf>
    <xf numFmtId="0" fontId="10" fillId="0" borderId="0" xfId="0" applyFont="1" applyAlignment="1">
      <alignment horizontal="left"/>
    </xf>
    <xf numFmtId="165" fontId="0" fillId="2" borderId="5" xfId="0" applyNumberFormat="1" applyFill="1" applyBorder="1" applyProtection="1">
      <protection locked="0"/>
    </xf>
    <xf numFmtId="0" fontId="10" fillId="6" borderId="21" xfId="0" applyFont="1" applyFill="1" applyBorder="1" applyAlignment="1" applyProtection="1">
      <alignment vertical="top" wrapText="1"/>
      <protection locked="0"/>
    </xf>
    <xf numFmtId="0" fontId="1" fillId="0" borderId="4" xfId="0" applyFont="1" applyBorder="1"/>
    <xf numFmtId="0" fontId="10" fillId="6" borderId="32" xfId="0" applyFont="1" applyFill="1" applyBorder="1" applyAlignment="1">
      <alignment vertical="top" wrapText="1"/>
    </xf>
    <xf numFmtId="0" fontId="2" fillId="0" borderId="0" xfId="0" quotePrefix="1" applyFont="1"/>
    <xf numFmtId="0" fontId="5" fillId="7" borderId="13" xfId="0" applyFont="1" applyFill="1" applyBorder="1" applyAlignment="1">
      <alignment horizontal="right"/>
    </xf>
    <xf numFmtId="0" fontId="5" fillId="7" borderId="15" xfId="0" applyFont="1" applyFill="1" applyBorder="1" applyAlignment="1">
      <alignment horizontal="right"/>
    </xf>
    <xf numFmtId="0" fontId="17" fillId="0" borderId="1" xfId="0" applyFont="1" applyBorder="1"/>
    <xf numFmtId="0" fontId="10" fillId="0" borderId="17" xfId="0" applyFont="1" applyBorder="1"/>
    <xf numFmtId="0" fontId="5" fillId="4" borderId="0" xfId="0" applyFont="1" applyFill="1"/>
    <xf numFmtId="0" fontId="3" fillId="4" borderId="0" xfId="0" applyFont="1" applyFill="1"/>
    <xf numFmtId="0" fontId="0" fillId="4" borderId="0" xfId="0" applyFill="1"/>
    <xf numFmtId="0" fontId="10" fillId="4" borderId="0" xfId="0" applyFont="1" applyFill="1"/>
    <xf numFmtId="0" fontId="1" fillId="4" borderId="0" xfId="0" applyFont="1" applyFill="1"/>
    <xf numFmtId="0" fontId="0" fillId="4" borderId="0" xfId="0" applyFill="1" applyAlignment="1">
      <alignment horizontal="center"/>
    </xf>
    <xf numFmtId="0" fontId="10" fillId="0" borderId="0" xfId="0" quotePrefix="1" applyFont="1" applyAlignment="1">
      <alignment horizontal="center"/>
    </xf>
    <xf numFmtId="0" fontId="2" fillId="5" borderId="10" xfId="0" applyFont="1" applyFill="1" applyBorder="1" applyAlignment="1">
      <alignment horizontal="center"/>
    </xf>
    <xf numFmtId="0" fontId="2" fillId="5" borderId="0" xfId="0" applyFont="1" applyFill="1" applyAlignment="1">
      <alignment horizontal="center"/>
    </xf>
    <xf numFmtId="0" fontId="2" fillId="5" borderId="4" xfId="0" applyFont="1" applyFill="1" applyBorder="1" applyAlignment="1">
      <alignment horizontal="center"/>
    </xf>
    <xf numFmtId="0" fontId="10" fillId="0" borderId="11" xfId="0" applyFont="1" applyBorder="1" applyAlignment="1">
      <alignment horizontal="center"/>
    </xf>
    <xf numFmtId="0" fontId="10" fillId="0" borderId="1" xfId="0" applyFont="1" applyBorder="1" applyAlignment="1">
      <alignment horizontal="center"/>
    </xf>
    <xf numFmtId="0" fontId="10" fillId="0" borderId="17" xfId="0" applyFont="1" applyBorder="1" applyAlignment="1">
      <alignment horizontal="center"/>
    </xf>
    <xf numFmtId="0" fontId="10" fillId="0" borderId="10" xfId="0" applyFont="1" applyBorder="1" applyAlignment="1">
      <alignment horizontal="center"/>
    </xf>
    <xf numFmtId="0" fontId="10" fillId="0" borderId="0" xfId="0" applyFont="1" applyAlignment="1">
      <alignment horizontal="center"/>
    </xf>
    <xf numFmtId="0" fontId="10" fillId="0" borderId="4" xfId="0" applyFont="1" applyBorder="1" applyAlignment="1">
      <alignment horizontal="center"/>
    </xf>
    <xf numFmtId="0" fontId="2" fillId="9" borderId="13" xfId="0" applyFont="1" applyFill="1" applyBorder="1" applyAlignment="1">
      <alignment horizontal="center"/>
    </xf>
    <xf numFmtId="0" fontId="2" fillId="9" borderId="14" xfId="0" applyFont="1" applyFill="1" applyBorder="1" applyAlignment="1">
      <alignment horizontal="center"/>
    </xf>
    <xf numFmtId="0" fontId="2" fillId="9" borderId="15" xfId="0" applyFont="1" applyFill="1" applyBorder="1" applyAlignment="1">
      <alignment horizontal="center"/>
    </xf>
    <xf numFmtId="0" fontId="21" fillId="5" borderId="9" xfId="0" applyFont="1" applyFill="1" applyBorder="1" applyAlignment="1">
      <alignment horizontal="center"/>
    </xf>
    <xf numFmtId="0" fontId="21" fillId="5" borderId="2" xfId="0" applyFont="1" applyFill="1" applyBorder="1" applyAlignment="1">
      <alignment horizontal="center"/>
    </xf>
    <xf numFmtId="0" fontId="21" fillId="5" borderId="3" xfId="0" applyFont="1" applyFill="1" applyBorder="1" applyAlignment="1">
      <alignment horizontal="center"/>
    </xf>
    <xf numFmtId="0" fontId="2" fillId="9" borderId="9" xfId="0" applyFont="1" applyFill="1" applyBorder="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cellXfs>
  <cellStyles count="3">
    <cellStyle name="Normaali" xfId="0" builtinId="0"/>
    <cellStyle name="Normal 2 2" xfId="1" xr:uid="{00000000-0005-0000-0000-000001000000}"/>
    <cellStyle name="Prosenttia"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CCCFF"/>
      <rgbColor rgb="00FFFFCC"/>
      <rgbColor rgb="00CCFFFF"/>
      <rgbColor rgb="00660066"/>
      <rgbColor rgb="00E6D3C4"/>
      <rgbColor rgb="000066CC"/>
      <rgbColor rgb="00CCCCFF"/>
      <rgbColor rgb="00DDDDDD"/>
      <rgbColor rgb="00FF00FF"/>
      <rgbColor rgb="00FFFF00"/>
      <rgbColor rgb="0000FFFF"/>
      <rgbColor rgb="00800080"/>
      <rgbColor rgb="00800000"/>
      <rgbColor rgb="00ACDCAC"/>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E5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125730</xdr:colOff>
      <xdr:row>2</xdr:row>
      <xdr:rowOff>16068</xdr:rowOff>
    </xdr:from>
    <xdr:to>
      <xdr:col>10</xdr:col>
      <xdr:colOff>507393</xdr:colOff>
      <xdr:row>53</xdr:row>
      <xdr:rowOff>57151</xdr:rowOff>
    </xdr:to>
    <xdr:sp macro="" textlink="">
      <xdr:nvSpPr>
        <xdr:cNvPr id="1026" name="Text Box 1">
          <a:extLst>
            <a:ext uri="{FF2B5EF4-FFF2-40B4-BE49-F238E27FC236}">
              <a16:creationId xmlns:a16="http://schemas.microsoft.com/office/drawing/2014/main" id="{00000000-0008-0000-0000-000002040000}"/>
            </a:ext>
          </a:extLst>
        </xdr:cNvPr>
        <xdr:cNvSpPr txBox="1">
          <a:spLocks noChangeArrowheads="1"/>
        </xdr:cNvSpPr>
      </xdr:nvSpPr>
      <xdr:spPr bwMode="auto">
        <a:xfrm>
          <a:off x="125730" y="387543"/>
          <a:ext cx="6477663" cy="8299258"/>
        </a:xfrm>
        <a:prstGeom prst="rect">
          <a:avLst/>
        </a:prstGeom>
        <a:solidFill>
          <a:srgbClr val="FFFFFF"/>
        </a:solidFill>
        <a:ln w="9525">
          <a:solidFill>
            <a:srgbClr val="000000"/>
          </a:solidFill>
          <a:miter lim="800000"/>
          <a:headEnd/>
          <a:tailEnd/>
        </a:ln>
      </xdr:spPr>
      <xdr:txBody>
        <a:bodyPr vertOverflow="clip" wrap="square" lIns="108000" tIns="108000" rIns="108000" bIns="108000" anchor="t"/>
        <a:lstStyle/>
        <a:p>
          <a:pPr algn="l" rtl="0">
            <a:defRPr sz="1000"/>
          </a:pPr>
          <a:r>
            <a:rPr lang="fi-FI" sz="1200" b="1" i="0" u="none" strike="noStrike" baseline="0">
              <a:solidFill>
                <a:srgbClr val="000000"/>
              </a:solidFill>
              <a:latin typeface="Arial"/>
              <a:cs typeface="Arial"/>
            </a:rPr>
            <a:t>&lt;kunta&gt; - </a:t>
          </a:r>
          <a:r>
            <a:rPr lang="fi-FI" sz="1200" b="1" i="0" u="none" strike="noStrike" baseline="0">
              <a:solidFill>
                <a:srgbClr val="FF0000"/>
              </a:solidFill>
              <a:latin typeface="Arial"/>
              <a:cs typeface="Arial"/>
            </a:rPr>
            <a:t>&lt;järjestelmä&gt;</a:t>
          </a:r>
          <a:r>
            <a:rPr lang="fi-FI" sz="1200" b="1" i="0" u="none" strike="noStrike" baseline="0">
              <a:solidFill>
                <a:srgbClr val="000000"/>
              </a:solidFill>
              <a:latin typeface="Arial"/>
              <a:cs typeface="Arial"/>
            </a:rPr>
            <a:t> kilpailutus, tarjouspyynnön Liite 5 Hintalomake</a:t>
          </a:r>
        </a:p>
        <a:p>
          <a:pPr algn="l" rtl="0">
            <a:defRPr sz="1000"/>
          </a:pPr>
          <a:endParaRPr lang="fi-FI" sz="1100" b="1" i="0" u="none" strike="noStrike" baseline="0">
            <a:solidFill>
              <a:srgbClr val="000000"/>
            </a:solidFill>
            <a:latin typeface="Arial"/>
            <a:cs typeface="Arial"/>
          </a:endParaRPr>
        </a:p>
        <a:p>
          <a:pPr algn="l" rtl="0">
            <a:defRPr sz="1000"/>
          </a:pPr>
          <a:r>
            <a:rPr lang="fi-FI" sz="1100" b="1" i="0" u="none" strike="noStrike" baseline="0">
              <a:solidFill>
                <a:srgbClr val="000000"/>
              </a:solidFill>
              <a:latin typeface="Arial"/>
              <a:cs typeface="Arial"/>
            </a:rPr>
            <a:t>Täyttöohje</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Kuvatkaa tähän dokumenttiin hinnoittelunne. </a:t>
          </a:r>
          <a:r>
            <a:rPr lang="fi-FI" sz="1000" b="1" i="0" u="none" strike="noStrike" baseline="0">
              <a:solidFill>
                <a:srgbClr val="000000"/>
              </a:solidFill>
              <a:latin typeface="Arial"/>
              <a:cs typeface="Arial"/>
            </a:rPr>
            <a:t>Täyttäkää välilehtiin 1, 2 ja 3 sinisellä taustalla olevat kentät.</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FF0000"/>
            </a:solidFill>
            <a:latin typeface="Arial"/>
            <a:cs typeface="Arial"/>
          </a:endParaRPr>
        </a:p>
        <a:p>
          <a:pPr algn="l" rtl="0">
            <a:defRPr sz="1000"/>
          </a:pPr>
          <a:endParaRPr lang="fi-FI" sz="1000" b="0" i="0" u="none" strike="noStrike" baseline="0">
            <a:solidFill>
              <a:sysClr val="windowText" lastClr="000000"/>
            </a:solidFill>
            <a:latin typeface="Arial"/>
            <a:cs typeface="Arial"/>
          </a:endParaRPr>
        </a:p>
        <a:p>
          <a:pPr algn="l" rtl="0">
            <a:defRPr sz="1000"/>
          </a:pPr>
          <a:r>
            <a:rPr lang="fi-FI" sz="1000" b="0" i="0" u="none" strike="noStrike" baseline="0">
              <a:solidFill>
                <a:sysClr val="windowText" lastClr="000000"/>
              </a:solidFill>
              <a:latin typeface="Arial"/>
              <a:cs typeface="Arial"/>
            </a:rPr>
            <a:t>Vertailuhinnat on muodostettu kokoamalla laskennallinen toimitus- ja palvelukokonaisuus koskien 48 kk laskennallista tarkastelujaksoa. Vertauluhinta EI kuvaa täsmällisesti hankinnan arvoa. Hankinnan arvo on tarjouspyyntöön arvioitu erikseen hankintalain mukaisesti. Asiakas </a:t>
          </a:r>
          <a:r>
            <a:rPr lang="fi-FI" sz="1000" b="1" i="0" u="sng" strike="noStrike" baseline="0">
              <a:solidFill>
                <a:sysClr val="windowText" lastClr="000000"/>
              </a:solidFill>
              <a:latin typeface="Arial"/>
              <a:cs typeface="Arial"/>
            </a:rPr>
            <a:t>EI SITOUDU</a:t>
          </a:r>
          <a:r>
            <a:rPr lang="fi-FI" sz="1000" b="1" i="0" u="none" strike="noStrike" baseline="0">
              <a:solidFill>
                <a:sysClr val="windowText" lastClr="000000"/>
              </a:solidFill>
              <a:latin typeface="Arial"/>
              <a:cs typeface="Arial"/>
            </a:rPr>
            <a:t> </a:t>
          </a:r>
          <a:r>
            <a:rPr lang="fi-FI" sz="1000" b="0" i="0" u="none" strike="noStrike" baseline="0">
              <a:solidFill>
                <a:sysClr val="windowText" lastClr="000000"/>
              </a:solidFill>
              <a:latin typeface="Arial"/>
              <a:cs typeface="Arial"/>
            </a:rPr>
            <a:t>ostamaan palveluja ko. volyymillä </a:t>
          </a:r>
          <a:r>
            <a:rPr lang="fi-FI" sz="1000" b="1" i="0" u="sng" strike="noStrike" baseline="0">
              <a:solidFill>
                <a:sysClr val="windowText" lastClr="000000"/>
              </a:solidFill>
              <a:latin typeface="Arial"/>
              <a:cs typeface="Arial"/>
            </a:rPr>
            <a:t>eikä sitoudu määräaikaiseen sopimukseen ko. palvelujen tilaamisesta</a:t>
          </a:r>
          <a:r>
            <a:rPr lang="fi-FI" sz="1000" b="0" i="0" u="none" strike="noStrike" baseline="0">
              <a:solidFill>
                <a:sysClr val="windowText" lastClr="000000"/>
              </a:solidFill>
              <a:latin typeface="Arial"/>
              <a:cs typeface="Arial"/>
            </a:rPr>
            <a:t>. Vertailuhinnan taustalla oleva toimitus- ja palvelukokonaisuus edustaa luontevaa tilaajan tämänhetkistä näkemystä mahdollisesta kokonaisratkaisusta. Vertailuhinnassa on pyritty kuvaamaan mahdollisimman hyvin eri toimitusten, optionaalisten komponenttien ja palveluiden oletetut suhteet. </a:t>
          </a:r>
          <a:r>
            <a:rPr lang="fi-FI" sz="1000" b="1" i="0" u="sng" strike="noStrike" baseline="0">
              <a:solidFill>
                <a:sysClr val="windowText" lastClr="000000"/>
              </a:solidFill>
              <a:latin typeface="Arial"/>
              <a:cs typeface="Arial"/>
            </a:rPr>
            <a:t>Vertailuhintaa (summa, joka vetää yhteen tarkastelujakson hinnat) käytetään VAIN tarjousten vertailuun</a:t>
          </a:r>
          <a:r>
            <a:rPr lang="fi-FI" sz="1000" b="0" i="0" u="none" strike="noStrike" baseline="0">
              <a:solidFill>
                <a:sysClr val="windowText" lastClr="000000"/>
              </a:solidFill>
              <a:latin typeface="Arial"/>
              <a:cs typeface="Arial"/>
            </a:rPr>
            <a:t>. Lopullinen tilattavien palveluiden kokonaisarvo täsmentyy sopimuskauden aikana asiakkaan toteutuvien tilausten mukaan perustuen tarjoajan välilehdille 2 ja 3 ilmoittamiin yksikköhintoihin sekä välilehden 1 alennusprosentteihin. Yksikköhintojen ja vertailuhinnan hinnoitteluperusteiden tulee olla samat. Vertailuhinnat tulee voida johtaa yksikköhinnoista suoraan yksinkertaisilla yhteen- ja kertolaskuilla.</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Vertailu- ja kokonaishintoja koskevat kohdat ovat erityisen olennainen osa tarjouksen arvioinnissa ja tarjousten vertailussa. Hintapohjassa olevia kaavoja tai ennalta määriteltyjä hintakategorioita ei saa muuttaa. Muutosten tekeminen tai hintaliitteen olennaiset puutteet ovat tarjouksen hylkäysperuste.</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Hintaliite on pyritty laatimaan sellaiseksi, että se tukee useita erilaisia hinnoittelumalleja. Tästä syystä hinnastossa on varsin monta kenttää, johon hinta voidaan antaa. Ilmoittakaa hinnoittelutapaanne kuulumattomiin kenttiin hinnaksi 0€, vertailuhinta ottaa tämän automaattisesti huomioon. Huomatkaa kuitenkin, että syntyvän kokonais- ja vertailuhinnan tulee kuvata sitä todellista hintaa, jolla olette valmiit ratkaisunne toimittamaan.</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"Muu mahdollinen lisähintakomponentti" kohdassa voi ilmoittaa mahdollisia, kokonaisuuden kannalta pieniä hinnoitteluelementtejä. Hinnoittelun peruste on ilmoitettava. Pääasiallisen hinnoittelumekanismin tulee perustua tähän hinnoittelupohjaan kuvattuihin ennalta määriteltyihin hintaluokituksiin. </a:t>
          </a:r>
          <a:r>
            <a:rPr lang="fi-FI" sz="1000" b="1" i="0" u="none" strike="noStrike" baseline="0">
              <a:solidFill>
                <a:srgbClr val="000000"/>
              </a:solidFill>
              <a:latin typeface="Arial"/>
              <a:cs typeface="Arial"/>
            </a:rPr>
            <a:t>LISÄTKÄÄ</a:t>
          </a:r>
          <a:r>
            <a:rPr lang="fi-FI" sz="1000" b="0" i="0" u="none" strike="noStrike" baseline="0">
              <a:solidFill>
                <a:srgbClr val="000000"/>
              </a:solidFill>
              <a:latin typeface="Arial"/>
              <a:cs typeface="Arial"/>
            </a:rPr>
            <a:t> </a:t>
          </a:r>
          <a:r>
            <a:rPr lang="fi-FI" sz="1000" b="1" i="0" u="none" strike="noStrike" baseline="0">
              <a:solidFill>
                <a:srgbClr val="000000"/>
              </a:solidFill>
              <a:latin typeface="Arial"/>
              <a:cs typeface="Arial"/>
            </a:rPr>
            <a:t>itse kokonaishintaan</a:t>
          </a:r>
          <a:r>
            <a:rPr lang="fi-FI" sz="1000" b="0" i="0" u="none" strike="noStrike" baseline="0">
              <a:solidFill>
                <a:srgbClr val="000000"/>
              </a:solidFill>
              <a:latin typeface="Arial"/>
              <a:cs typeface="Arial"/>
            </a:rPr>
            <a:t> sinne varattuihin vapaisiin sinisellä taustalla merkittyihin kohtiin mahdolliset itse määrittämänne lisähintakomponentit siten, että ne vastaavat Asiakkaan volyymiä ja kohdetta, jos ko. lisähinnat ovat olennainen osa hankittavaa kokonaisuutta. Toimittajalla ei ole oikeutta veloittaa normaalissa palvelussa tai käyttöönotossa sellaisia hintakomponentteja, joita se ei ole sisällyttänyt vertailuhintaan. Tämä ei luonnollisesti koske sellaisia optionaalisia komponentteja, jotka eivät kuulu peruspalveluun ja jotka on tarkoitus tilata erikseen tai joista on erikseen todettu, etteivät ne kuulu kokonais/vertailuhintaan.</a:t>
          </a:r>
          <a:br>
            <a:rPr lang="fi-FI" sz="1000" b="0" i="0" u="none" strike="noStrike" baseline="0">
              <a:solidFill>
                <a:srgbClr val="000000"/>
              </a:solidFill>
              <a:latin typeface="Arial"/>
              <a:cs typeface="Arial"/>
            </a:rPr>
          </a:br>
          <a:br>
            <a:rPr lang="fi-FI" sz="1000" b="0" i="0" u="none" strike="noStrike" baseline="0">
              <a:solidFill>
                <a:srgbClr val="000000"/>
              </a:solidFill>
              <a:latin typeface="Arial"/>
              <a:cs typeface="Arial"/>
            </a:rPr>
          </a:br>
          <a:r>
            <a:rPr lang="fi-FI" sz="1000" b="0" i="0" u="none" strike="noStrike" baseline="0">
              <a:solidFill>
                <a:srgbClr val="000000"/>
              </a:solidFill>
              <a:latin typeface="Arial"/>
              <a:cs typeface="Arial"/>
            </a:rPr>
            <a:t>Skenaariokohtaisille kokonaishintavälilehdelle on annettu tarjoajille mahdollisuus antaa yksikköhinnoille vuositason alennusprosentteja. Alennusprosenttien antaminen on vapaaehtoista. Tyhjä alennusprosenttikenttä tulkitaan 0 % alennukseksi ko. vuonna.</a:t>
          </a:r>
        </a:p>
        <a:p>
          <a:pPr algn="l" rtl="0">
            <a:defRPr sz="1000"/>
          </a:pPr>
          <a:endParaRPr lang="fi-FI" sz="1000" b="0" i="0" u="none" strike="noStrike" baseline="0">
            <a:solidFill>
              <a:srgbClr val="000000"/>
            </a:solidFill>
            <a:latin typeface="Arial"/>
            <a:cs typeface="Arial"/>
          </a:endParaRPr>
        </a:p>
        <a:p>
          <a:pPr algn="l" rtl="0">
            <a:defRPr sz="1000"/>
          </a:pPr>
          <a:r>
            <a:rPr lang="fi-FI" sz="1000" b="1" i="0" u="none" strike="noStrike" baseline="0">
              <a:solidFill>
                <a:srgbClr val="000000"/>
              </a:solidFill>
              <a:latin typeface="Arial"/>
              <a:cs typeface="Arial"/>
            </a:rPr>
            <a:t>Tilaaja ei huomioi tästä liitteestä poikkeavia toimittajan hinnastoja.  </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a:p>
          <a:pPr algn="l" rtl="0">
            <a:defRPr sz="1000"/>
          </a:pPr>
          <a:r>
            <a:rPr lang="fi-FI" sz="1000" b="0" i="0" u="sng" strike="noStrike" baseline="0">
              <a:solidFill>
                <a:srgbClr val="000000"/>
              </a:solidFill>
              <a:latin typeface="Arial"/>
              <a:cs typeface="Arial"/>
            </a:rPr>
            <a:t>Hintojen tulee koskea vaadittua toimitus/palvelusisältöä ja sen tulee sisältää kaikki se toiminnallisuus, palvelut ja tehtävät, joita koskeviin vaatimuksiin tarjoaja on vaatimusmäärittelyvastauksissaan vastannut Kyllä ja se toiminnallisuus, joka on kuvattu Osittain -vastauksiin, ellei ko. vaatimuksessa ole erikseen todettu, ettei ko. hintaa tarvitse sisällyttää tähän hintalomakkeeseen</a:t>
          </a:r>
          <a:r>
            <a:rPr lang="fi-FI" sz="1000" b="0" i="0" u="none" strike="noStrike" baseline="0">
              <a:solidFill>
                <a:srgbClr val="000000"/>
              </a:solidFill>
              <a:latin typeface="Arial"/>
              <a:cs typeface="Arial"/>
            </a:rPr>
            <a:t>. Toimituksen ja palveluiden sisältö sekä laatumääreet on kuvattu tarjouspyynnön vaatimusmäärittelyliitteessä.</a:t>
          </a:r>
          <a:br>
            <a:rPr lang="fi-FI" sz="1000" b="0" i="0" u="none" strike="noStrike" baseline="0">
              <a:solidFill>
                <a:srgbClr val="000000"/>
              </a:solidFill>
              <a:latin typeface="Arial"/>
              <a:cs typeface="Arial"/>
            </a:rPr>
          </a:br>
          <a:br>
            <a:rPr lang="fi-FI" sz="1000" b="0" i="0" u="none" strike="noStrike" baseline="0">
              <a:solidFill>
                <a:srgbClr val="000000"/>
              </a:solidFill>
              <a:latin typeface="Arial"/>
              <a:cs typeface="Arial"/>
            </a:rPr>
          </a:br>
          <a:r>
            <a:rPr lang="fi-FI" sz="1000" b="1" i="0" u="none" strike="noStrike" baseline="0">
              <a:solidFill>
                <a:srgbClr val="000000"/>
              </a:solidFill>
              <a:latin typeface="Arial"/>
              <a:cs typeface="Arial"/>
            </a:rPr>
            <a:t>Tarjoajan tulee ilmoittaa arvonlisäverottomat (Alv 0 %) hinnat tähän hinnoittelulomakkeeseen euromääräisinä. </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
  <sheetViews>
    <sheetView tabSelected="1" zoomScale="110" zoomScaleNormal="110" workbookViewId="0"/>
  </sheetViews>
  <sheetFormatPr defaultRowHeight="13.2" x14ac:dyDescent="0.25"/>
  <cols>
    <col min="11" max="11" width="9.5546875" customWidth="1"/>
  </cols>
  <sheetData>
    <row r="1" spans="1:11" ht="16.5" customHeight="1" x14ac:dyDescent="0.25">
      <c r="A1" s="122" t="s">
        <v>127</v>
      </c>
      <c r="B1" s="85"/>
      <c r="C1" s="85"/>
      <c r="D1" s="85"/>
      <c r="E1" s="85"/>
      <c r="F1" s="85"/>
      <c r="G1" s="122"/>
      <c r="H1" s="122"/>
      <c r="I1" s="122" t="s">
        <v>0</v>
      </c>
      <c r="J1" s="85"/>
      <c r="K1" s="85"/>
    </row>
  </sheetData>
  <phoneticPr fontId="4" type="noConversion"/>
  <pageMargins left="0.37" right="0.44" top="0.48" bottom="0.62" header="0.19" footer="0.28000000000000003"/>
  <pageSetup paperSize="9" scale="86" orientation="portrait" r:id="rId1"/>
  <headerFooter alignWithMargins="0">
    <oddHeader>&amp;LHintalomake&amp;R
&amp;P(&amp;N)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13"/>
  <sheetViews>
    <sheetView zoomScaleNormal="100" workbookViewId="0"/>
  </sheetViews>
  <sheetFormatPr defaultRowHeight="13.2" x14ac:dyDescent="0.25"/>
  <cols>
    <col min="1" max="1" width="1.33203125" customWidth="1"/>
    <col min="2" max="4" width="2.33203125" customWidth="1"/>
    <col min="5" max="5" width="60.33203125" style="26" customWidth="1"/>
    <col min="6" max="9" width="8.33203125" customWidth="1"/>
    <col min="10" max="10" width="6.6640625" style="4" customWidth="1"/>
    <col min="11" max="11" width="2.109375" style="4" customWidth="1"/>
    <col min="12" max="12" width="10.44140625" customWidth="1"/>
    <col min="13" max="13" width="10" customWidth="1"/>
    <col min="14" max="17" width="9.5546875" customWidth="1"/>
    <col min="18" max="18" width="3.44140625" style="4" customWidth="1"/>
    <col min="19" max="22" width="11.88671875" customWidth="1"/>
    <col min="23" max="23" width="3" style="4" customWidth="1"/>
    <col min="24" max="24" width="17.33203125" customWidth="1"/>
    <col min="25" max="25" width="1.6640625" customWidth="1"/>
    <col min="26" max="26" width="7.109375" customWidth="1"/>
    <col min="27" max="27" width="6.109375" customWidth="1"/>
  </cols>
  <sheetData>
    <row r="1" spans="2:24" ht="6.6" customHeight="1" x14ac:dyDescent="0.25">
      <c r="E1" s="25"/>
    </row>
    <row r="2" spans="2:24" ht="15.6" x14ac:dyDescent="0.3">
      <c r="B2" s="136" t="s">
        <v>1</v>
      </c>
      <c r="C2" s="137"/>
      <c r="D2" s="137"/>
      <c r="E2" s="140"/>
      <c r="F2" s="138"/>
      <c r="G2" s="138"/>
      <c r="H2" s="138"/>
      <c r="I2" s="138"/>
      <c r="J2" s="141"/>
      <c r="K2" s="141"/>
      <c r="L2" s="138"/>
      <c r="M2" s="138"/>
      <c r="N2" s="138"/>
      <c r="O2" s="138"/>
      <c r="P2" s="138"/>
      <c r="Q2" s="138"/>
      <c r="R2" s="141"/>
      <c r="S2" s="138"/>
      <c r="T2" s="138"/>
      <c r="U2" s="138"/>
      <c r="V2" s="138"/>
      <c r="W2" s="141"/>
      <c r="X2" s="138"/>
    </row>
    <row r="3" spans="2:24" ht="6" customHeight="1" x14ac:dyDescent="0.25">
      <c r="E3" s="25"/>
    </row>
    <row r="4" spans="2:24" x14ac:dyDescent="0.25">
      <c r="C4" t="s">
        <v>2</v>
      </c>
      <c r="E4" s="25"/>
    </row>
    <row r="5" spans="2:24" x14ac:dyDescent="0.25">
      <c r="C5" s="25" t="s">
        <v>3</v>
      </c>
      <c r="E5" s="25"/>
    </row>
    <row r="6" spans="2:24" ht="4.5" customHeight="1" x14ac:dyDescent="0.25">
      <c r="E6" s="25"/>
    </row>
    <row r="7" spans="2:24" x14ac:dyDescent="0.25">
      <c r="C7" s="25" t="s">
        <v>4</v>
      </c>
      <c r="D7" s="25"/>
      <c r="E7" s="25"/>
    </row>
    <row r="8" spans="2:24" ht="4.5" customHeight="1" x14ac:dyDescent="0.25">
      <c r="E8" s="25"/>
    </row>
    <row r="9" spans="2:24" ht="16.2" x14ac:dyDescent="0.4">
      <c r="C9" s="10" t="s">
        <v>5</v>
      </c>
      <c r="D9" s="10"/>
      <c r="E9" s="25"/>
    </row>
    <row r="10" spans="2:24" x14ac:dyDescent="0.25">
      <c r="C10" s="5" t="s">
        <v>6</v>
      </c>
      <c r="D10" s="5"/>
      <c r="E10" s="25"/>
    </row>
    <row r="11" spans="2:24" x14ac:dyDescent="0.25">
      <c r="C11" s="5" t="s">
        <v>136</v>
      </c>
      <c r="D11" s="5"/>
      <c r="E11" s="25"/>
    </row>
    <row r="12" spans="2:24" x14ac:dyDescent="0.25">
      <c r="C12" s="5" t="s">
        <v>8</v>
      </c>
      <c r="D12" s="5"/>
      <c r="E12" s="25"/>
    </row>
    <row r="13" spans="2:24" ht="13.8" thickBot="1" x14ac:dyDescent="0.3">
      <c r="E13" s="25"/>
      <c r="N13" s="1" t="s">
        <v>9</v>
      </c>
    </row>
    <row r="14" spans="2:24" ht="13.8" thickBot="1" x14ac:dyDescent="0.3">
      <c r="B14" s="59" t="s">
        <v>10</v>
      </c>
      <c r="C14" s="60"/>
      <c r="D14" s="60"/>
      <c r="E14" s="61"/>
      <c r="F14" s="152" t="s">
        <v>11</v>
      </c>
      <c r="G14" s="153"/>
      <c r="H14" s="153"/>
      <c r="I14" s="154"/>
      <c r="J14" s="62"/>
      <c r="K14" s="62"/>
      <c r="L14" s="60" t="s">
        <v>12</v>
      </c>
      <c r="M14" s="61"/>
      <c r="N14" s="155" t="s">
        <v>13</v>
      </c>
      <c r="O14" s="156"/>
      <c r="P14" s="156"/>
      <c r="Q14" s="157"/>
      <c r="R14" s="62"/>
      <c r="S14" s="158" t="s">
        <v>14</v>
      </c>
      <c r="T14" s="159"/>
      <c r="U14" s="159"/>
      <c r="V14" s="160"/>
      <c r="W14" s="62"/>
      <c r="X14" s="117" t="s">
        <v>15</v>
      </c>
    </row>
    <row r="15" spans="2:24" ht="12" customHeight="1" x14ac:dyDescent="0.25">
      <c r="B15" s="19"/>
      <c r="C15" s="1"/>
      <c r="D15" s="1"/>
      <c r="E15" s="25"/>
      <c r="F15" s="19"/>
      <c r="I15" s="8"/>
      <c r="N15" s="143" t="s">
        <v>16</v>
      </c>
      <c r="O15" s="144"/>
      <c r="P15" s="144"/>
      <c r="Q15" s="145"/>
      <c r="S15" s="19"/>
      <c r="V15" s="8"/>
      <c r="X15" s="118"/>
    </row>
    <row r="16" spans="2:24" ht="14.4" thickBot="1" x14ac:dyDescent="0.35">
      <c r="B16" s="19"/>
      <c r="C16" s="24" t="s">
        <v>17</v>
      </c>
      <c r="D16" s="24"/>
      <c r="E16" s="25"/>
      <c r="F16" s="19"/>
      <c r="I16" s="8"/>
      <c r="J16" s="33"/>
      <c r="N16" s="146" t="s">
        <v>18</v>
      </c>
      <c r="O16" s="147"/>
      <c r="P16" s="147"/>
      <c r="Q16" s="148"/>
      <c r="S16" s="19"/>
      <c r="V16" s="8"/>
      <c r="X16" s="118"/>
    </row>
    <row r="17" spans="2:24" ht="14.4" thickBot="1" x14ac:dyDescent="0.35">
      <c r="B17" s="19"/>
      <c r="C17" s="24"/>
      <c r="D17" s="24" t="str">
        <f>'2-Yksikköhinnat jatkuvat'!C22</f>
        <v>Ratkaisun mahdollinen volyymi- ja moduuliriippumaton perusmaksu</v>
      </c>
      <c r="E17" s="25"/>
      <c r="F17" s="114">
        <v>2023</v>
      </c>
      <c r="G17" s="88">
        <f>F17+1</f>
        <v>2024</v>
      </c>
      <c r="H17" s="88">
        <f>G17+1</f>
        <v>2025</v>
      </c>
      <c r="I17" s="89">
        <f>H17+1</f>
        <v>2026</v>
      </c>
      <c r="J17" s="33"/>
      <c r="N17" s="87">
        <f>F17</f>
        <v>2023</v>
      </c>
      <c r="O17" s="88">
        <f>G17</f>
        <v>2024</v>
      </c>
      <c r="P17" s="88">
        <f>H17</f>
        <v>2025</v>
      </c>
      <c r="Q17" s="89">
        <f>I17</f>
        <v>2026</v>
      </c>
      <c r="S17" s="87">
        <f>F17</f>
        <v>2023</v>
      </c>
      <c r="T17" s="88">
        <f>G17</f>
        <v>2024</v>
      </c>
      <c r="U17" s="88">
        <f>H17</f>
        <v>2025</v>
      </c>
      <c r="V17" s="89">
        <f>I17</f>
        <v>2026</v>
      </c>
      <c r="X17" s="118"/>
    </row>
    <row r="18" spans="2:24" ht="13.8" x14ac:dyDescent="0.3">
      <c r="B18" s="19"/>
      <c r="E18" s="25" t="str">
        <f>'2-Yksikköhinnat jatkuvat'!E24</f>
        <v>Tuotantoympäristön perusmaksu</v>
      </c>
      <c r="F18" s="115">
        <v>1</v>
      </c>
      <c r="G18" s="113">
        <v>3</v>
      </c>
      <c r="H18" s="113">
        <v>5</v>
      </c>
      <c r="I18" s="116">
        <v>10</v>
      </c>
      <c r="J18" s="33" t="s">
        <v>19</v>
      </c>
      <c r="K18" s="35" t="s">
        <v>20</v>
      </c>
      <c r="L18" s="58">
        <f>'2-Yksikköhinnat jatkuvat'!F24</f>
        <v>0</v>
      </c>
      <c r="M18" s="38" t="s">
        <v>21</v>
      </c>
      <c r="N18" s="110"/>
      <c r="O18" s="111"/>
      <c r="P18" s="111"/>
      <c r="Q18" s="112"/>
      <c r="R18" s="92" t="s">
        <v>22</v>
      </c>
      <c r="S18" s="107">
        <f t="shared" ref="S18:V20" si="0">F18*$L18*(1+N18)*12</f>
        <v>0</v>
      </c>
      <c r="T18" s="108">
        <f t="shared" si="0"/>
        <v>0</v>
      </c>
      <c r="U18" s="108">
        <f t="shared" si="0"/>
        <v>0</v>
      </c>
      <c r="V18" s="109">
        <f t="shared" si="0"/>
        <v>0</v>
      </c>
      <c r="W18" s="37" t="s">
        <v>23</v>
      </c>
      <c r="X18" s="119">
        <f>SUM(S18:V18)</f>
        <v>0</v>
      </c>
    </row>
    <row r="19" spans="2:24" ht="13.8" x14ac:dyDescent="0.3">
      <c r="B19" s="19"/>
      <c r="E19" s="25" t="str">
        <f>'2-Yksikköhinnat jatkuvat'!E25</f>
        <v>Loppukäyttäjämäärään (asukaspeitto) perustuva maksu</v>
      </c>
      <c r="F19" s="101">
        <v>1</v>
      </c>
      <c r="G19" s="99">
        <v>1</v>
      </c>
      <c r="H19" s="99">
        <v>1</v>
      </c>
      <c r="I19" s="102">
        <v>1</v>
      </c>
      <c r="J19" s="33" t="s">
        <v>19</v>
      </c>
      <c r="K19" s="35" t="s">
        <v>20</v>
      </c>
      <c r="L19" s="58">
        <f>'2-Yksikköhinnat jatkuvat'!F25</f>
        <v>0</v>
      </c>
      <c r="M19" s="38" t="s">
        <v>21</v>
      </c>
      <c r="N19" s="97"/>
      <c r="O19" s="95"/>
      <c r="P19" s="95"/>
      <c r="Q19" s="98"/>
      <c r="R19" s="92" t="s">
        <v>22</v>
      </c>
      <c r="S19" s="105">
        <f t="shared" si="0"/>
        <v>0</v>
      </c>
      <c r="T19" s="58">
        <f t="shared" si="0"/>
        <v>0</v>
      </c>
      <c r="U19" s="58">
        <f t="shared" si="0"/>
        <v>0</v>
      </c>
      <c r="V19" s="106">
        <f t="shared" si="0"/>
        <v>0</v>
      </c>
      <c r="W19" s="37" t="s">
        <v>23</v>
      </c>
      <c r="X19" s="119">
        <f>SUM(S19:V19)</f>
        <v>0</v>
      </c>
    </row>
    <row r="20" spans="2:24" ht="13.8" x14ac:dyDescent="0.3">
      <c r="B20" s="19"/>
      <c r="E20" s="42" t="s">
        <v>24</v>
      </c>
      <c r="F20" s="103">
        <v>1</v>
      </c>
      <c r="G20" s="94">
        <v>1</v>
      </c>
      <c r="H20" s="94">
        <v>1</v>
      </c>
      <c r="I20" s="104">
        <v>1</v>
      </c>
      <c r="J20" s="33" t="s">
        <v>19</v>
      </c>
      <c r="K20" s="35" t="s">
        <v>20</v>
      </c>
      <c r="L20" s="9"/>
      <c r="M20" s="38" t="s">
        <v>21</v>
      </c>
      <c r="N20" s="97"/>
      <c r="O20" s="95"/>
      <c r="P20" s="95"/>
      <c r="Q20" s="98"/>
      <c r="R20" s="92" t="s">
        <v>22</v>
      </c>
      <c r="S20" s="105">
        <f t="shared" si="0"/>
        <v>0</v>
      </c>
      <c r="T20" s="58">
        <f t="shared" si="0"/>
        <v>0</v>
      </c>
      <c r="U20" s="58">
        <f t="shared" si="0"/>
        <v>0</v>
      </c>
      <c r="V20" s="106">
        <f t="shared" si="0"/>
        <v>0</v>
      </c>
      <c r="W20" s="37" t="s">
        <v>23</v>
      </c>
      <c r="X20" s="119">
        <f>SUM(S20:V20)</f>
        <v>0</v>
      </c>
    </row>
    <row r="21" spans="2:24" ht="13.8" x14ac:dyDescent="0.3">
      <c r="B21" s="19"/>
      <c r="C21" s="1"/>
      <c r="D21" s="1"/>
      <c r="E21" s="25"/>
      <c r="F21" s="19"/>
      <c r="I21" s="8"/>
      <c r="J21" s="33"/>
      <c r="N21" s="19"/>
      <c r="Q21" s="8"/>
      <c r="S21" s="19"/>
      <c r="V21" s="8"/>
      <c r="X21" s="121"/>
    </row>
    <row r="22" spans="2:24" ht="13.8" x14ac:dyDescent="0.3">
      <c r="B22" s="19"/>
      <c r="C22" s="24"/>
      <c r="D22" s="24" t="s">
        <v>25</v>
      </c>
      <c r="E22" s="25"/>
      <c r="F22" s="19"/>
      <c r="I22" s="8"/>
      <c r="J22" s="33"/>
      <c r="N22" s="19"/>
      <c r="Q22" s="8"/>
      <c r="S22" s="19"/>
      <c r="V22" s="8"/>
      <c r="X22" s="121"/>
    </row>
    <row r="23" spans="2:24" ht="13.8" x14ac:dyDescent="0.3">
      <c r="B23" s="19"/>
      <c r="C23" s="1"/>
      <c r="D23" s="1"/>
      <c r="E23" s="16" t="s">
        <v>26</v>
      </c>
      <c r="F23" s="19"/>
      <c r="I23" s="8"/>
      <c r="J23" s="33"/>
      <c r="N23" s="19"/>
      <c r="Q23" s="8"/>
      <c r="S23" s="19"/>
      <c r="V23" s="8"/>
      <c r="X23" s="121"/>
    </row>
    <row r="24" spans="2:24" ht="13.8" x14ac:dyDescent="0.3">
      <c r="B24" s="19"/>
      <c r="E24" s="25" t="str">
        <f>'2-Yksikköhinnat jatkuvat'!E30</f>
        <v>Pääkäyttäjä</v>
      </c>
      <c r="F24" s="101">
        <v>5</v>
      </c>
      <c r="G24" s="99">
        <v>10</v>
      </c>
      <c r="H24" s="99">
        <v>10</v>
      </c>
      <c r="I24" s="102">
        <v>10</v>
      </c>
      <c r="J24" s="33" t="s">
        <v>19</v>
      </c>
      <c r="K24" s="35" t="s">
        <v>20</v>
      </c>
      <c r="L24" s="58">
        <f>'2-Yksikköhinnat jatkuvat'!F30</f>
        <v>0</v>
      </c>
      <c r="M24" s="38" t="s">
        <v>21</v>
      </c>
      <c r="N24" s="97"/>
      <c r="O24" s="95"/>
      <c r="P24" s="95"/>
      <c r="Q24" s="98"/>
      <c r="R24" s="92" t="s">
        <v>22</v>
      </c>
      <c r="S24" s="105">
        <f t="shared" ref="S24:V27" si="1">F24*$L24*(1+N24)*12</f>
        <v>0</v>
      </c>
      <c r="T24" s="58">
        <f t="shared" si="1"/>
        <v>0</v>
      </c>
      <c r="U24" s="58">
        <f t="shared" si="1"/>
        <v>0</v>
      </c>
      <c r="V24" s="106">
        <f t="shared" si="1"/>
        <v>0</v>
      </c>
      <c r="W24" s="37" t="s">
        <v>23</v>
      </c>
      <c r="X24" s="119">
        <f t="shared" ref="X24:X27" si="2">SUM(S24:V24)</f>
        <v>0</v>
      </c>
    </row>
    <row r="25" spans="2:24" ht="13.8" x14ac:dyDescent="0.3">
      <c r="B25" s="19"/>
      <c r="E25" s="25" t="str">
        <f>'2-Yksikköhinnat jatkuvat'!E31</f>
        <v>Käsittelijä - asiantuntija/tallentaja</v>
      </c>
      <c r="F25" s="101">
        <v>200</v>
      </c>
      <c r="G25" s="99">
        <v>300</v>
      </c>
      <c r="H25" s="99">
        <v>300</v>
      </c>
      <c r="I25" s="102">
        <v>400</v>
      </c>
      <c r="J25" s="33" t="s">
        <v>19</v>
      </c>
      <c r="K25" s="35" t="s">
        <v>20</v>
      </c>
      <c r="L25" s="58">
        <f>'2-Yksikköhinnat jatkuvat'!F31</f>
        <v>0</v>
      </c>
      <c r="M25" s="38" t="s">
        <v>21</v>
      </c>
      <c r="N25" s="97"/>
      <c r="O25" s="95"/>
      <c r="P25" s="95"/>
      <c r="Q25" s="98"/>
      <c r="R25" s="92" t="s">
        <v>22</v>
      </c>
      <c r="S25" s="105">
        <f t="shared" si="1"/>
        <v>0</v>
      </c>
      <c r="T25" s="58">
        <f t="shared" si="1"/>
        <v>0</v>
      </c>
      <c r="U25" s="58">
        <f t="shared" si="1"/>
        <v>0</v>
      </c>
      <c r="V25" s="106">
        <f t="shared" si="1"/>
        <v>0</v>
      </c>
      <c r="W25" s="37" t="s">
        <v>23</v>
      </c>
      <c r="X25" s="119">
        <f t="shared" si="2"/>
        <v>0</v>
      </c>
    </row>
    <row r="26" spans="2:24" ht="13.8" x14ac:dyDescent="0.3">
      <c r="B26" s="19"/>
      <c r="E26" s="25" t="str">
        <f>'2-Yksikköhinnat jatkuvat'!E32</f>
        <v>Katselukäyttäjä - vain lukuoikeus</v>
      </c>
      <c r="F26" s="101">
        <v>100</v>
      </c>
      <c r="G26" s="99">
        <v>100</v>
      </c>
      <c r="H26" s="99">
        <v>100</v>
      </c>
      <c r="I26" s="102">
        <v>100</v>
      </c>
      <c r="J26" s="33" t="s">
        <v>19</v>
      </c>
      <c r="K26" s="35" t="s">
        <v>20</v>
      </c>
      <c r="L26" s="58">
        <f>'2-Yksikköhinnat jatkuvat'!F32</f>
        <v>0</v>
      </c>
      <c r="M26" s="38" t="s">
        <v>21</v>
      </c>
      <c r="N26" s="97"/>
      <c r="O26" s="95"/>
      <c r="P26" s="95"/>
      <c r="Q26" s="98"/>
      <c r="R26" s="92" t="s">
        <v>22</v>
      </c>
      <c r="S26" s="105">
        <f t="shared" si="1"/>
        <v>0</v>
      </c>
      <c r="T26" s="58">
        <f t="shared" si="1"/>
        <v>0</v>
      </c>
      <c r="U26" s="58">
        <f t="shared" si="1"/>
        <v>0</v>
      </c>
      <c r="V26" s="106">
        <f t="shared" si="1"/>
        <v>0</v>
      </c>
      <c r="W26" s="37" t="s">
        <v>23</v>
      </c>
      <c r="X26" s="119">
        <f t="shared" si="2"/>
        <v>0</v>
      </c>
    </row>
    <row r="27" spans="2:24" ht="13.8" x14ac:dyDescent="0.3">
      <c r="B27" s="19"/>
      <c r="E27" s="25" t="str">
        <f>'2-Yksikköhinnat jatkuvat'!E33</f>
        <v>Loppukäyttäjä - Sähköisen asioinnin käyttö</v>
      </c>
      <c r="F27" s="101">
        <v>20000</v>
      </c>
      <c r="G27" s="99">
        <v>20000</v>
      </c>
      <c r="H27" s="99">
        <v>20000</v>
      </c>
      <c r="I27" s="102">
        <v>20000</v>
      </c>
      <c r="J27" s="33" t="s">
        <v>19</v>
      </c>
      <c r="K27" s="35" t="s">
        <v>20</v>
      </c>
      <c r="L27" s="58">
        <f>'2-Yksikköhinnat jatkuvat'!F33</f>
        <v>0</v>
      </c>
      <c r="M27" s="38" t="s">
        <v>21</v>
      </c>
      <c r="N27" s="97"/>
      <c r="O27" s="95"/>
      <c r="P27" s="95"/>
      <c r="Q27" s="98"/>
      <c r="R27" s="92" t="s">
        <v>22</v>
      </c>
      <c r="S27" s="105">
        <f t="shared" si="1"/>
        <v>0</v>
      </c>
      <c r="T27" s="58">
        <f t="shared" si="1"/>
        <v>0</v>
      </c>
      <c r="U27" s="58">
        <f t="shared" si="1"/>
        <v>0</v>
      </c>
      <c r="V27" s="106">
        <f t="shared" si="1"/>
        <v>0</v>
      </c>
      <c r="W27" s="37" t="s">
        <v>23</v>
      </c>
      <c r="X27" s="119">
        <f t="shared" si="2"/>
        <v>0</v>
      </c>
    </row>
    <row r="28" spans="2:24" ht="13.8" x14ac:dyDescent="0.3">
      <c r="B28" s="19"/>
      <c r="C28" s="1"/>
      <c r="D28" s="1"/>
      <c r="E28" s="16" t="s">
        <v>27</v>
      </c>
      <c r="F28" s="19"/>
      <c r="I28" s="8"/>
      <c r="J28" s="33"/>
      <c r="N28" s="19"/>
      <c r="Q28" s="8"/>
      <c r="S28" s="19"/>
      <c r="V28" s="8"/>
      <c r="X28" s="121"/>
    </row>
    <row r="29" spans="2:24" ht="13.8" x14ac:dyDescent="0.3">
      <c r="B29" s="19"/>
      <c r="E29" s="25" t="str">
        <f>'2-Yksikköhinnat jatkuvat'!E35</f>
        <v>Pääkäyttäjä</v>
      </c>
      <c r="F29" s="101">
        <v>1</v>
      </c>
      <c r="G29" s="99">
        <v>1</v>
      </c>
      <c r="H29" s="99">
        <v>1</v>
      </c>
      <c r="I29" s="102">
        <v>1</v>
      </c>
      <c r="J29" s="33" t="s">
        <v>19</v>
      </c>
      <c r="K29" s="35" t="s">
        <v>20</v>
      </c>
      <c r="L29" s="58">
        <f>'2-Yksikköhinnat jatkuvat'!F35</f>
        <v>0</v>
      </c>
      <c r="M29" s="38" t="s">
        <v>21</v>
      </c>
      <c r="N29" s="97"/>
      <c r="O29" s="95"/>
      <c r="P29" s="95"/>
      <c r="Q29" s="98"/>
      <c r="R29" s="92" t="s">
        <v>22</v>
      </c>
      <c r="S29" s="105">
        <f t="shared" ref="S29:V32" si="3">F29*$L29*(1+N29)*12</f>
        <v>0</v>
      </c>
      <c r="T29" s="58">
        <f t="shared" si="3"/>
        <v>0</v>
      </c>
      <c r="U29" s="58">
        <f t="shared" si="3"/>
        <v>0</v>
      </c>
      <c r="V29" s="106">
        <f t="shared" si="3"/>
        <v>0</v>
      </c>
      <c r="W29" s="37" t="s">
        <v>23</v>
      </c>
      <c r="X29" s="119">
        <f t="shared" ref="X29:X32" si="4">SUM(S29:V29)</f>
        <v>0</v>
      </c>
    </row>
    <row r="30" spans="2:24" ht="13.8" x14ac:dyDescent="0.3">
      <c r="B30" s="19"/>
      <c r="E30" s="25" t="str">
        <f>'2-Yksikköhinnat jatkuvat'!E36</f>
        <v>Käsittelijä - asiantuntija/tallentaja</v>
      </c>
      <c r="F30" s="101">
        <v>1</v>
      </c>
      <c r="G30" s="99">
        <v>1</v>
      </c>
      <c r="H30" s="99">
        <v>1</v>
      </c>
      <c r="I30" s="102">
        <v>1</v>
      </c>
      <c r="J30" s="33" t="s">
        <v>19</v>
      </c>
      <c r="K30" s="35" t="s">
        <v>20</v>
      </c>
      <c r="L30" s="58">
        <f>'2-Yksikköhinnat jatkuvat'!F36</f>
        <v>0</v>
      </c>
      <c r="M30" s="38" t="s">
        <v>21</v>
      </c>
      <c r="N30" s="97"/>
      <c r="O30" s="95"/>
      <c r="P30" s="95"/>
      <c r="Q30" s="98"/>
      <c r="R30" s="92" t="s">
        <v>22</v>
      </c>
      <c r="S30" s="105">
        <f t="shared" si="3"/>
        <v>0</v>
      </c>
      <c r="T30" s="58">
        <f t="shared" si="3"/>
        <v>0</v>
      </c>
      <c r="U30" s="58">
        <f t="shared" si="3"/>
        <v>0</v>
      </c>
      <c r="V30" s="106">
        <f t="shared" si="3"/>
        <v>0</v>
      </c>
      <c r="W30" s="37" t="s">
        <v>23</v>
      </c>
      <c r="X30" s="119">
        <f t="shared" si="4"/>
        <v>0</v>
      </c>
    </row>
    <row r="31" spans="2:24" ht="13.8" x14ac:dyDescent="0.3">
      <c r="B31" s="19"/>
      <c r="E31" s="25" t="str">
        <f>'2-Yksikköhinnat jatkuvat'!E37</f>
        <v>Katselukäyttäjä - vain lukuoikeus</v>
      </c>
      <c r="F31" s="101">
        <v>1</v>
      </c>
      <c r="G31" s="99">
        <v>1</v>
      </c>
      <c r="H31" s="99">
        <v>1</v>
      </c>
      <c r="I31" s="102">
        <v>1</v>
      </c>
      <c r="J31" s="33" t="s">
        <v>19</v>
      </c>
      <c r="K31" s="35" t="s">
        <v>20</v>
      </c>
      <c r="L31" s="58">
        <f>'2-Yksikköhinnat jatkuvat'!F37</f>
        <v>0</v>
      </c>
      <c r="M31" s="38" t="s">
        <v>21</v>
      </c>
      <c r="N31" s="97"/>
      <c r="O31" s="95"/>
      <c r="P31" s="95"/>
      <c r="Q31" s="98"/>
      <c r="R31" s="92" t="s">
        <v>22</v>
      </c>
      <c r="S31" s="105">
        <f t="shared" si="3"/>
        <v>0</v>
      </c>
      <c r="T31" s="58">
        <f t="shared" si="3"/>
        <v>0</v>
      </c>
      <c r="U31" s="58">
        <f t="shared" si="3"/>
        <v>0</v>
      </c>
      <c r="V31" s="106">
        <f t="shared" si="3"/>
        <v>0</v>
      </c>
      <c r="W31" s="37" t="s">
        <v>23</v>
      </c>
      <c r="X31" s="119">
        <f t="shared" si="4"/>
        <v>0</v>
      </c>
    </row>
    <row r="32" spans="2:24" ht="13.8" x14ac:dyDescent="0.3">
      <c r="B32" s="19"/>
      <c r="E32" s="25" t="str">
        <f>'2-Yksikköhinnat jatkuvat'!E38</f>
        <v>Kuntalaiskäyttäjä - omien tietojen katselu sähköisen asioinnin kautta</v>
      </c>
      <c r="F32" s="101">
        <v>1</v>
      </c>
      <c r="G32" s="99">
        <v>1</v>
      </c>
      <c r="H32" s="99">
        <v>1</v>
      </c>
      <c r="I32" s="102">
        <v>1</v>
      </c>
      <c r="J32" s="33" t="s">
        <v>19</v>
      </c>
      <c r="K32" s="35" t="s">
        <v>20</v>
      </c>
      <c r="L32" s="58">
        <f>'2-Yksikköhinnat jatkuvat'!F38</f>
        <v>0</v>
      </c>
      <c r="M32" s="38" t="s">
        <v>21</v>
      </c>
      <c r="N32" s="97"/>
      <c r="O32" s="95"/>
      <c r="P32" s="95"/>
      <c r="Q32" s="98"/>
      <c r="R32" s="92" t="s">
        <v>22</v>
      </c>
      <c r="S32" s="105">
        <f t="shared" si="3"/>
        <v>0</v>
      </c>
      <c r="T32" s="58">
        <f t="shared" si="3"/>
        <v>0</v>
      </c>
      <c r="U32" s="58">
        <f t="shared" si="3"/>
        <v>0</v>
      </c>
      <c r="V32" s="106">
        <f t="shared" si="3"/>
        <v>0</v>
      </c>
      <c r="W32" s="37" t="s">
        <v>23</v>
      </c>
      <c r="X32" s="119">
        <f t="shared" si="4"/>
        <v>0</v>
      </c>
    </row>
    <row r="33" spans="1:24" ht="13.8" x14ac:dyDescent="0.3">
      <c r="B33" s="19"/>
      <c r="C33" s="1"/>
      <c r="D33" s="1"/>
      <c r="E33" s="25"/>
      <c r="F33" s="19"/>
      <c r="I33" s="8"/>
      <c r="J33" s="33"/>
      <c r="N33" s="19"/>
      <c r="Q33" s="8"/>
      <c r="S33" s="19"/>
      <c r="V33" s="8"/>
      <c r="X33" s="121"/>
    </row>
    <row r="34" spans="1:24" ht="13.8" x14ac:dyDescent="0.3">
      <c r="B34" s="19"/>
      <c r="C34" s="24" t="s">
        <v>28</v>
      </c>
      <c r="D34" s="24"/>
      <c r="E34" s="25"/>
      <c r="F34" s="19"/>
      <c r="I34" s="8"/>
      <c r="J34" s="126" t="s">
        <v>29</v>
      </c>
      <c r="N34" s="19"/>
      <c r="Q34" s="8"/>
      <c r="S34" s="19"/>
      <c r="V34" s="8"/>
      <c r="X34" s="121"/>
    </row>
    <row r="35" spans="1:24" ht="13.8" x14ac:dyDescent="0.3">
      <c r="B35" s="19"/>
      <c r="E35" s="25" t="str">
        <f>'2-Yksikköhinnat jatkuvat'!E49</f>
        <v>Säilytettävän aineiston dataan perustuva maksu</v>
      </c>
      <c r="F35" s="101">
        <v>1</v>
      </c>
      <c r="G35" s="99">
        <v>1</v>
      </c>
      <c r="H35" s="99">
        <v>1</v>
      </c>
      <c r="I35" s="102">
        <v>1</v>
      </c>
      <c r="J35" s="33" t="s">
        <v>30</v>
      </c>
      <c r="K35" s="35" t="s">
        <v>20</v>
      </c>
      <c r="L35" s="58">
        <f>'2-Yksikköhinnat jatkuvat'!F49</f>
        <v>0</v>
      </c>
      <c r="M35" s="38" t="s">
        <v>31</v>
      </c>
      <c r="N35" s="97"/>
      <c r="O35" s="95"/>
      <c r="P35" s="95"/>
      <c r="Q35" s="98"/>
      <c r="R35" s="92" t="s">
        <v>22</v>
      </c>
      <c r="S35" s="105">
        <f t="shared" ref="S35:V38" si="5">F35*$L35*(1+N35)*12</f>
        <v>0</v>
      </c>
      <c r="T35" s="58">
        <f t="shared" si="5"/>
        <v>0</v>
      </c>
      <c r="U35" s="58">
        <f t="shared" si="5"/>
        <v>0</v>
      </c>
      <c r="V35" s="106">
        <f t="shared" si="5"/>
        <v>0</v>
      </c>
      <c r="W35" s="37" t="s">
        <v>23</v>
      </c>
      <c r="X35" s="119">
        <f t="shared" ref="X35" si="6">SUM(S35:V35)</f>
        <v>0</v>
      </c>
    </row>
    <row r="36" spans="1:24" ht="13.8" x14ac:dyDescent="0.3">
      <c r="B36" s="19"/>
      <c r="C36" s="1"/>
      <c r="D36" s="1"/>
      <c r="E36" s="25"/>
      <c r="F36" s="19" t="s">
        <v>32</v>
      </c>
      <c r="I36" s="8"/>
      <c r="J36" s="33"/>
      <c r="N36" s="19"/>
      <c r="Q36" s="8"/>
      <c r="S36" s="19"/>
      <c r="V36" s="8"/>
      <c r="X36" s="121"/>
    </row>
    <row r="37" spans="1:24" ht="13.8" x14ac:dyDescent="0.3">
      <c r="B37" s="19"/>
      <c r="C37" s="1"/>
      <c r="D37" s="1"/>
      <c r="E37" s="42" t="s">
        <v>33</v>
      </c>
      <c r="F37" s="103">
        <v>0</v>
      </c>
      <c r="G37" s="94">
        <v>0</v>
      </c>
      <c r="H37" s="94">
        <v>0</v>
      </c>
      <c r="I37" s="124">
        <v>0</v>
      </c>
      <c r="J37" s="125"/>
      <c r="K37" s="78" t="s">
        <v>20</v>
      </c>
      <c r="L37" s="9"/>
      <c r="M37" s="38" t="s">
        <v>21</v>
      </c>
      <c r="N37" s="97"/>
      <c r="O37" s="95"/>
      <c r="P37" s="95"/>
      <c r="Q37" s="98"/>
      <c r="R37" s="92" t="s">
        <v>22</v>
      </c>
      <c r="S37" s="105">
        <f t="shared" si="5"/>
        <v>0</v>
      </c>
      <c r="T37" s="58">
        <f t="shared" si="5"/>
        <v>0</v>
      </c>
      <c r="U37" s="58">
        <f t="shared" si="5"/>
        <v>0</v>
      </c>
      <c r="V37" s="106">
        <f t="shared" si="5"/>
        <v>0</v>
      </c>
      <c r="W37" s="37" t="s">
        <v>23</v>
      </c>
      <c r="X37" s="119">
        <f t="shared" ref="X37:X38" si="7">SUM(S37:V37)</f>
        <v>0</v>
      </c>
    </row>
    <row r="38" spans="1:24" ht="13.8" x14ac:dyDescent="0.3">
      <c r="B38" s="19"/>
      <c r="C38" s="1"/>
      <c r="D38" s="1"/>
      <c r="E38" s="42" t="s">
        <v>33</v>
      </c>
      <c r="F38" s="103">
        <v>0</v>
      </c>
      <c r="G38" s="94">
        <v>0</v>
      </c>
      <c r="H38" s="94">
        <v>0</v>
      </c>
      <c r="I38" s="124">
        <v>0</v>
      </c>
      <c r="J38" s="125"/>
      <c r="K38" s="78" t="s">
        <v>20</v>
      </c>
      <c r="L38" s="9"/>
      <c r="M38" s="38" t="s">
        <v>21</v>
      </c>
      <c r="N38" s="97"/>
      <c r="O38" s="95"/>
      <c r="P38" s="95"/>
      <c r="Q38" s="98"/>
      <c r="R38" s="92" t="s">
        <v>22</v>
      </c>
      <c r="S38" s="105">
        <f t="shared" si="5"/>
        <v>0</v>
      </c>
      <c r="T38" s="58">
        <f t="shared" si="5"/>
        <v>0</v>
      </c>
      <c r="U38" s="58">
        <f t="shared" si="5"/>
        <v>0</v>
      </c>
      <c r="V38" s="106">
        <f t="shared" si="5"/>
        <v>0</v>
      </c>
      <c r="W38" s="37" t="s">
        <v>23</v>
      </c>
      <c r="X38" s="119">
        <f t="shared" si="7"/>
        <v>0</v>
      </c>
    </row>
    <row r="39" spans="1:24" ht="6.75" customHeight="1" thickBot="1" x14ac:dyDescent="0.3">
      <c r="B39" s="20"/>
      <c r="C39" s="12"/>
      <c r="D39" s="12"/>
      <c r="E39" s="77"/>
      <c r="F39" s="21"/>
      <c r="G39" s="3"/>
      <c r="H39" s="3"/>
      <c r="I39" s="22"/>
      <c r="J39" s="13"/>
      <c r="K39" s="13"/>
      <c r="M39" s="12"/>
      <c r="N39" s="21"/>
      <c r="O39" s="3"/>
      <c r="P39" s="3"/>
      <c r="Q39" s="22"/>
      <c r="R39" s="13"/>
      <c r="S39" s="21"/>
      <c r="T39" s="3"/>
      <c r="U39" s="3"/>
      <c r="V39" s="22"/>
      <c r="W39" s="13"/>
      <c r="X39" s="120"/>
    </row>
    <row r="40" spans="1:24" ht="13.8" thickBot="1" x14ac:dyDescent="0.3">
      <c r="A40" s="63"/>
      <c r="B40" s="64" t="s">
        <v>34</v>
      </c>
      <c r="C40" s="65"/>
      <c r="D40" s="65"/>
      <c r="E40" s="70"/>
      <c r="F40" s="65"/>
      <c r="G40" s="67"/>
      <c r="H40" s="67"/>
      <c r="I40" s="70"/>
      <c r="J40" s="70"/>
      <c r="K40" s="68"/>
      <c r="L40" s="69"/>
      <c r="M40" s="70"/>
      <c r="N40" s="65"/>
      <c r="O40" s="67"/>
      <c r="P40" s="67"/>
      <c r="Q40" s="70"/>
      <c r="R40" s="68"/>
      <c r="S40" s="65"/>
      <c r="T40" s="65"/>
      <c r="U40" s="65"/>
      <c r="V40" s="65"/>
      <c r="W40" s="71" t="s">
        <v>23</v>
      </c>
      <c r="X40" s="39">
        <f>SUM(X18:X39)</f>
        <v>0</v>
      </c>
    </row>
    <row r="41" spans="1:24" ht="13.8" thickBot="1" x14ac:dyDescent="0.3">
      <c r="E41" s="25"/>
    </row>
    <row r="42" spans="1:24" ht="13.8" thickBot="1" x14ac:dyDescent="0.3">
      <c r="B42" s="59" t="s">
        <v>35</v>
      </c>
      <c r="C42" s="60"/>
      <c r="D42" s="60"/>
      <c r="E42" s="61"/>
      <c r="F42" s="152" t="s">
        <v>11</v>
      </c>
      <c r="G42" s="153"/>
      <c r="H42" s="153"/>
      <c r="I42" s="154"/>
      <c r="J42" s="62"/>
      <c r="K42" s="62"/>
      <c r="L42" s="60" t="s">
        <v>12</v>
      </c>
      <c r="M42" s="61"/>
      <c r="N42" s="155" t="s">
        <v>13</v>
      </c>
      <c r="O42" s="156"/>
      <c r="P42" s="156"/>
      <c r="Q42" s="157"/>
      <c r="R42" s="62"/>
      <c r="S42" s="158" t="s">
        <v>14</v>
      </c>
      <c r="T42" s="159"/>
      <c r="U42" s="159"/>
      <c r="V42" s="160"/>
      <c r="W42" s="62"/>
      <c r="X42" s="117" t="s">
        <v>15</v>
      </c>
    </row>
    <row r="43" spans="1:24" ht="14.25" customHeight="1" x14ac:dyDescent="0.25">
      <c r="B43" s="19"/>
      <c r="C43" s="1"/>
      <c r="D43" s="1"/>
      <c r="E43" s="25"/>
      <c r="F43" s="19"/>
      <c r="I43" s="8"/>
      <c r="N43" s="143" t="s">
        <v>16</v>
      </c>
      <c r="O43" s="144"/>
      <c r="P43" s="144"/>
      <c r="Q43" s="145"/>
      <c r="S43" s="19"/>
      <c r="V43" s="8"/>
      <c r="X43" s="118"/>
    </row>
    <row r="44" spans="1:24" ht="13.5" customHeight="1" thickBot="1" x14ac:dyDescent="0.35">
      <c r="B44" s="19"/>
      <c r="C44" s="1"/>
      <c r="D44" s="1"/>
      <c r="E44" s="25"/>
      <c r="F44" s="19"/>
      <c r="I44" s="8"/>
      <c r="N44" s="146" t="s">
        <v>18</v>
      </c>
      <c r="O44" s="147"/>
      <c r="P44" s="147"/>
      <c r="Q44" s="148"/>
      <c r="S44" s="19"/>
      <c r="V44" s="8"/>
      <c r="X44" s="118"/>
    </row>
    <row r="45" spans="1:24" ht="14.4" thickBot="1" x14ac:dyDescent="0.35">
      <c r="B45" s="19"/>
      <c r="C45" s="24" t="s">
        <v>36</v>
      </c>
      <c r="D45" s="24"/>
      <c r="E45" s="25"/>
      <c r="F45" s="87">
        <f>F17</f>
        <v>2023</v>
      </c>
      <c r="G45" s="88">
        <f>F45+1</f>
        <v>2024</v>
      </c>
      <c r="H45" s="88">
        <f>G45+1</f>
        <v>2025</v>
      </c>
      <c r="I45" s="89">
        <f>H45+1</f>
        <v>2026</v>
      </c>
      <c r="J45" s="33"/>
      <c r="N45" s="87">
        <f>N17</f>
        <v>2023</v>
      </c>
      <c r="O45" s="88">
        <f>N45+1</f>
        <v>2024</v>
      </c>
      <c r="P45" s="88">
        <f>O45+1</f>
        <v>2025</v>
      </c>
      <c r="Q45" s="89">
        <f>P45+1</f>
        <v>2026</v>
      </c>
      <c r="S45" s="87">
        <f>F45</f>
        <v>2023</v>
      </c>
      <c r="T45" s="88">
        <f>G45</f>
        <v>2024</v>
      </c>
      <c r="U45" s="88">
        <f>H45</f>
        <v>2025</v>
      </c>
      <c r="V45" s="89">
        <f>I45</f>
        <v>2026</v>
      </c>
      <c r="X45" s="118"/>
    </row>
    <row r="46" spans="1:24" ht="13.8" x14ac:dyDescent="0.3">
      <c r="B46" s="19"/>
      <c r="E46" s="25" t="str">
        <f>'2-Yksikköhinnat jatkuvat'!E58</f>
        <v>Testiympäristön mahdollinen kuukausimaksu</v>
      </c>
      <c r="F46" s="115">
        <v>1</v>
      </c>
      <c r="G46" s="113">
        <v>1</v>
      </c>
      <c r="H46" s="113">
        <v>1</v>
      </c>
      <c r="I46" s="116">
        <v>1</v>
      </c>
      <c r="J46" s="33" t="s">
        <v>19</v>
      </c>
      <c r="K46" s="35"/>
      <c r="L46" s="58">
        <f>'2-Yksikköhinnat jatkuvat'!F58</f>
        <v>0</v>
      </c>
      <c r="M46" s="38" t="s">
        <v>21</v>
      </c>
      <c r="N46" s="110"/>
      <c r="O46" s="111"/>
      <c r="P46" s="111"/>
      <c r="Q46" s="112"/>
      <c r="R46" s="92" t="s">
        <v>22</v>
      </c>
      <c r="S46" s="107">
        <f t="shared" ref="S46:V46" si="8">F46*$L46*(1+N46)*12</f>
        <v>0</v>
      </c>
      <c r="T46" s="108">
        <f t="shared" si="8"/>
        <v>0</v>
      </c>
      <c r="U46" s="108">
        <f t="shared" si="8"/>
        <v>0</v>
      </c>
      <c r="V46" s="109">
        <f t="shared" si="8"/>
        <v>0</v>
      </c>
      <c r="W46" s="37" t="s">
        <v>23</v>
      </c>
      <c r="X46" s="119">
        <f t="shared" ref="X46" si="9">SUM(S46:V46)</f>
        <v>0</v>
      </c>
    </row>
    <row r="47" spans="1:24" ht="13.8" x14ac:dyDescent="0.3">
      <c r="B47" s="19"/>
      <c r="C47" s="1"/>
      <c r="D47" s="1"/>
      <c r="E47" s="25"/>
      <c r="F47" s="19"/>
      <c r="I47" s="8"/>
      <c r="J47" s="33"/>
      <c r="N47" s="19"/>
      <c r="Q47" s="8"/>
      <c r="S47" s="19"/>
      <c r="V47" s="8"/>
      <c r="X47" s="118"/>
    </row>
    <row r="48" spans="1:24" ht="13.8" x14ac:dyDescent="0.3">
      <c r="B48" s="19"/>
      <c r="C48" s="24" t="str">
        <f>'2-Yksikköhinnat jatkuvat'!C60</f>
        <v>Testi- ja kehitysympäristön mahdollinen käyttäjäkohtainen maksu</v>
      </c>
      <c r="D48" s="24"/>
      <c r="E48" s="25"/>
      <c r="F48" s="19"/>
      <c r="I48" s="8"/>
      <c r="J48" s="33"/>
      <c r="N48" s="19"/>
      <c r="Q48" s="8"/>
      <c r="S48" s="19"/>
      <c r="V48" s="8"/>
      <c r="X48" s="118"/>
    </row>
    <row r="49" spans="1:24" ht="13.8" x14ac:dyDescent="0.3">
      <c r="B49" s="19"/>
      <c r="C49" s="1"/>
      <c r="D49" s="1"/>
      <c r="E49" s="16" t="s">
        <v>26</v>
      </c>
      <c r="F49" s="19"/>
      <c r="I49" s="8"/>
      <c r="J49" s="33"/>
      <c r="N49" s="19"/>
      <c r="Q49" s="8"/>
      <c r="S49" s="19"/>
      <c r="V49" s="8"/>
      <c r="X49" s="118"/>
    </row>
    <row r="50" spans="1:24" ht="13.8" x14ac:dyDescent="0.3">
      <c r="B50" s="19"/>
      <c r="E50" s="25" t="str">
        <f>'2-Yksikköhinnat jatkuvat'!E63</f>
        <v>Pääkäyttäjä</v>
      </c>
      <c r="F50" s="101">
        <v>1</v>
      </c>
      <c r="G50" s="99">
        <v>1</v>
      </c>
      <c r="H50" s="99">
        <v>1</v>
      </c>
      <c r="I50" s="102">
        <v>1</v>
      </c>
      <c r="J50" s="33" t="s">
        <v>19</v>
      </c>
      <c r="K50" s="35" t="s">
        <v>20</v>
      </c>
      <c r="L50" s="58">
        <f>'2-Yksikköhinnat jatkuvat'!F63</f>
        <v>0</v>
      </c>
      <c r="M50" s="38" t="s">
        <v>37</v>
      </c>
      <c r="N50" s="97"/>
      <c r="O50" s="95"/>
      <c r="P50" s="95"/>
      <c r="Q50" s="98"/>
      <c r="R50" s="92" t="s">
        <v>22</v>
      </c>
      <c r="S50" s="105">
        <f t="shared" ref="S50:V51" si="10">F50*$L50*(1+N50)*12</f>
        <v>0</v>
      </c>
      <c r="T50" s="58">
        <f t="shared" si="10"/>
        <v>0</v>
      </c>
      <c r="U50" s="58">
        <f t="shared" si="10"/>
        <v>0</v>
      </c>
      <c r="V50" s="106">
        <f t="shared" si="10"/>
        <v>0</v>
      </c>
      <c r="W50" s="37" t="s">
        <v>23</v>
      </c>
      <c r="X50" s="119">
        <f t="shared" ref="X50:X51" si="11">SUM(S50:V50)</f>
        <v>0</v>
      </c>
    </row>
    <row r="51" spans="1:24" ht="13.8" x14ac:dyDescent="0.3">
      <c r="B51" s="19"/>
      <c r="E51" s="25" t="str">
        <f>'2-Yksikköhinnat jatkuvat'!E64</f>
        <v>Käsittelijä - asiantuntija/tallentaja</v>
      </c>
      <c r="F51" s="101">
        <v>1</v>
      </c>
      <c r="G51" s="99">
        <v>1</v>
      </c>
      <c r="H51" s="99">
        <v>1</v>
      </c>
      <c r="I51" s="102">
        <v>1</v>
      </c>
      <c r="J51" s="33" t="s">
        <v>19</v>
      </c>
      <c r="K51" s="35" t="s">
        <v>20</v>
      </c>
      <c r="L51" s="58">
        <f>'2-Yksikköhinnat jatkuvat'!F64</f>
        <v>0</v>
      </c>
      <c r="M51" s="38" t="s">
        <v>37</v>
      </c>
      <c r="N51" s="97"/>
      <c r="O51" s="95"/>
      <c r="P51" s="95"/>
      <c r="Q51" s="98"/>
      <c r="R51" s="92" t="s">
        <v>22</v>
      </c>
      <c r="S51" s="105">
        <f t="shared" si="10"/>
        <v>0</v>
      </c>
      <c r="T51" s="58">
        <f t="shared" si="10"/>
        <v>0</v>
      </c>
      <c r="U51" s="58">
        <f t="shared" si="10"/>
        <v>0</v>
      </c>
      <c r="V51" s="106">
        <f t="shared" si="10"/>
        <v>0</v>
      </c>
      <c r="W51" s="37" t="s">
        <v>23</v>
      </c>
      <c r="X51" s="119">
        <f t="shared" si="11"/>
        <v>0</v>
      </c>
    </row>
    <row r="52" spans="1:24" ht="13.8" x14ac:dyDescent="0.3">
      <c r="B52" s="19"/>
      <c r="C52" s="1"/>
      <c r="D52" s="1"/>
      <c r="E52" s="16" t="s">
        <v>27</v>
      </c>
      <c r="F52" s="19"/>
      <c r="I52" s="8"/>
      <c r="J52" s="33"/>
      <c r="N52" s="19"/>
      <c r="Q52" s="8"/>
      <c r="S52" s="19"/>
      <c r="V52" s="8"/>
      <c r="X52" s="118"/>
    </row>
    <row r="53" spans="1:24" ht="13.8" x14ac:dyDescent="0.3">
      <c r="B53" s="19"/>
      <c r="E53" s="25" t="str">
        <f>'2-Yksikköhinnat jatkuvat'!E66</f>
        <v>Pääkäyttäjä</v>
      </c>
      <c r="F53" s="101">
        <v>1</v>
      </c>
      <c r="G53" s="99">
        <v>1</v>
      </c>
      <c r="H53" s="99">
        <v>1</v>
      </c>
      <c r="I53" s="102">
        <v>1</v>
      </c>
      <c r="J53" s="33" t="s">
        <v>19</v>
      </c>
      <c r="K53" s="35" t="s">
        <v>20</v>
      </c>
      <c r="L53" s="58">
        <f>'2-Yksikköhinnat jatkuvat'!F66</f>
        <v>0</v>
      </c>
      <c r="M53" s="38" t="s">
        <v>37</v>
      </c>
      <c r="N53" s="97"/>
      <c r="O53" s="95"/>
      <c r="P53" s="95"/>
      <c r="Q53" s="98"/>
      <c r="R53" s="92" t="s">
        <v>22</v>
      </c>
      <c r="S53" s="105">
        <f t="shared" ref="S53:V54" si="12">F53*$L53*(1+N53)*12</f>
        <v>0</v>
      </c>
      <c r="T53" s="58">
        <f t="shared" si="12"/>
        <v>0</v>
      </c>
      <c r="U53" s="58">
        <f t="shared" si="12"/>
        <v>0</v>
      </c>
      <c r="V53" s="106">
        <f t="shared" si="12"/>
        <v>0</v>
      </c>
      <c r="W53" s="37" t="s">
        <v>23</v>
      </c>
      <c r="X53" s="119">
        <f t="shared" ref="X53:X54" si="13">SUM(S53:V53)</f>
        <v>0</v>
      </c>
    </row>
    <row r="54" spans="1:24" ht="13.8" x14ac:dyDescent="0.3">
      <c r="B54" s="19"/>
      <c r="E54" s="25" t="str">
        <f>'2-Yksikköhinnat jatkuvat'!E67</f>
        <v>Käsittelijä - asiantuntija/tallentaja</v>
      </c>
      <c r="F54" s="101">
        <v>1</v>
      </c>
      <c r="G54" s="99">
        <v>1</v>
      </c>
      <c r="H54" s="99">
        <v>1</v>
      </c>
      <c r="I54" s="102">
        <v>1</v>
      </c>
      <c r="J54" s="33" t="s">
        <v>19</v>
      </c>
      <c r="K54" s="35" t="s">
        <v>20</v>
      </c>
      <c r="L54" s="58">
        <f>'2-Yksikköhinnat jatkuvat'!F67</f>
        <v>0</v>
      </c>
      <c r="M54" s="38" t="s">
        <v>37</v>
      </c>
      <c r="N54" s="97"/>
      <c r="O54" s="95"/>
      <c r="P54" s="95"/>
      <c r="Q54" s="98"/>
      <c r="R54" s="92" t="s">
        <v>22</v>
      </c>
      <c r="S54" s="105">
        <f t="shared" si="12"/>
        <v>0</v>
      </c>
      <c r="T54" s="58">
        <f t="shared" si="12"/>
        <v>0</v>
      </c>
      <c r="U54" s="58">
        <f t="shared" si="12"/>
        <v>0</v>
      </c>
      <c r="V54" s="106">
        <f t="shared" si="12"/>
        <v>0</v>
      </c>
      <c r="W54" s="37" t="s">
        <v>23</v>
      </c>
      <c r="X54" s="119">
        <f t="shared" si="13"/>
        <v>0</v>
      </c>
    </row>
    <row r="55" spans="1:24" ht="13.8" x14ac:dyDescent="0.3">
      <c r="B55" s="19"/>
      <c r="C55" s="1"/>
      <c r="D55" s="1"/>
      <c r="E55" s="25"/>
      <c r="F55" s="19"/>
      <c r="I55" s="8"/>
      <c r="J55" s="33"/>
      <c r="N55" s="19"/>
      <c r="Q55" s="8"/>
      <c r="S55" s="19"/>
      <c r="V55" s="8"/>
      <c r="X55" s="118"/>
    </row>
    <row r="56" spans="1:24" ht="13.8" x14ac:dyDescent="0.3">
      <c r="B56" s="19"/>
      <c r="C56" s="24" t="s">
        <v>28</v>
      </c>
      <c r="D56" s="24"/>
      <c r="E56" s="25"/>
      <c r="F56" s="19" t="s">
        <v>32</v>
      </c>
      <c r="I56" s="8"/>
      <c r="J56" s="126" t="s">
        <v>29</v>
      </c>
      <c r="N56" s="19"/>
      <c r="Q56" s="8"/>
      <c r="S56" s="19"/>
      <c r="V56" s="8"/>
      <c r="X56" s="118"/>
    </row>
    <row r="57" spans="1:24" ht="13.8" x14ac:dyDescent="0.3">
      <c r="B57" s="19"/>
      <c r="C57" s="1"/>
      <c r="D57" s="1"/>
      <c r="E57" s="42" t="s">
        <v>33</v>
      </c>
      <c r="F57" s="103">
        <v>0</v>
      </c>
      <c r="G57" s="94">
        <v>0</v>
      </c>
      <c r="H57" s="94">
        <v>0</v>
      </c>
      <c r="I57" s="104">
        <v>0</v>
      </c>
      <c r="J57" s="125"/>
      <c r="K57" s="78" t="s">
        <v>20</v>
      </c>
      <c r="L57" s="9"/>
      <c r="M57" s="38" t="s">
        <v>21</v>
      </c>
      <c r="N57" s="97"/>
      <c r="O57" s="95"/>
      <c r="P57" s="95"/>
      <c r="Q57" s="98"/>
      <c r="R57" s="92" t="s">
        <v>22</v>
      </c>
      <c r="S57" s="105">
        <f t="shared" ref="S57:V58" si="14">F57*$L57*(1+N57)*12</f>
        <v>0</v>
      </c>
      <c r="T57" s="58">
        <f t="shared" si="14"/>
        <v>0</v>
      </c>
      <c r="U57" s="58">
        <f t="shared" si="14"/>
        <v>0</v>
      </c>
      <c r="V57" s="106">
        <f t="shared" si="14"/>
        <v>0</v>
      </c>
      <c r="W57" s="37" t="s">
        <v>23</v>
      </c>
      <c r="X57" s="119">
        <f t="shared" ref="X57:X58" si="15">SUM(S57:V57)</f>
        <v>0</v>
      </c>
    </row>
    <row r="58" spans="1:24" ht="13.8" x14ac:dyDescent="0.3">
      <c r="B58" s="19"/>
      <c r="C58" s="1"/>
      <c r="D58" s="1"/>
      <c r="E58" s="42" t="s">
        <v>33</v>
      </c>
      <c r="F58" s="103">
        <v>0</v>
      </c>
      <c r="G58" s="94">
        <v>0</v>
      </c>
      <c r="H58" s="94">
        <v>0</v>
      </c>
      <c r="I58" s="104">
        <v>0</v>
      </c>
      <c r="J58" s="125"/>
      <c r="K58" s="78" t="s">
        <v>20</v>
      </c>
      <c r="L58" s="9"/>
      <c r="M58" s="38" t="s">
        <v>21</v>
      </c>
      <c r="N58" s="97"/>
      <c r="O58" s="95"/>
      <c r="P58" s="95"/>
      <c r="Q58" s="98"/>
      <c r="R58" s="92" t="s">
        <v>22</v>
      </c>
      <c r="S58" s="105">
        <f t="shared" si="14"/>
        <v>0</v>
      </c>
      <c r="T58" s="58">
        <f t="shared" si="14"/>
        <v>0</v>
      </c>
      <c r="U58" s="58">
        <f t="shared" si="14"/>
        <v>0</v>
      </c>
      <c r="V58" s="106">
        <f t="shared" si="14"/>
        <v>0</v>
      </c>
      <c r="W58" s="37" t="s">
        <v>23</v>
      </c>
      <c r="X58" s="119">
        <f t="shared" si="15"/>
        <v>0</v>
      </c>
    </row>
    <row r="59" spans="1:24" ht="6.75" customHeight="1" thickBot="1" x14ac:dyDescent="0.3">
      <c r="B59" s="20"/>
      <c r="C59" s="12"/>
      <c r="D59" s="12"/>
      <c r="E59" s="77"/>
      <c r="F59" s="21"/>
      <c r="G59" s="3"/>
      <c r="H59" s="3"/>
      <c r="I59" s="22"/>
      <c r="J59" s="13"/>
      <c r="K59" s="13"/>
      <c r="M59" s="12"/>
      <c r="N59" s="21"/>
      <c r="O59" s="3"/>
      <c r="P59" s="3"/>
      <c r="Q59" s="22"/>
      <c r="R59" s="13"/>
      <c r="S59" s="21"/>
      <c r="T59" s="3"/>
      <c r="U59" s="3"/>
      <c r="V59" s="22"/>
      <c r="W59" s="13"/>
      <c r="X59" s="120"/>
    </row>
    <row r="60" spans="1:24" ht="13.8" thickBot="1" x14ac:dyDescent="0.3">
      <c r="A60" s="63"/>
      <c r="B60" s="64" t="s">
        <v>38</v>
      </c>
      <c r="C60" s="65"/>
      <c r="D60" s="65"/>
      <c r="E60" s="66"/>
      <c r="F60" s="67"/>
      <c r="G60" s="67"/>
      <c r="H60" s="67"/>
      <c r="I60" s="67"/>
      <c r="J60" s="68"/>
      <c r="K60" s="69"/>
      <c r="L60" s="69"/>
      <c r="M60" s="70"/>
      <c r="N60" s="67"/>
      <c r="O60" s="67"/>
      <c r="P60" s="67"/>
      <c r="Q60" s="67"/>
      <c r="R60" s="68"/>
      <c r="S60" s="65"/>
      <c r="T60" s="65"/>
      <c r="U60" s="65"/>
      <c r="V60" s="65"/>
      <c r="W60" s="71" t="s">
        <v>23</v>
      </c>
      <c r="X60" s="39">
        <f>SUM(X45:X59)</f>
        <v>0</v>
      </c>
    </row>
    <row r="61" spans="1:24" ht="13.8" thickBot="1" x14ac:dyDescent="0.3">
      <c r="E61" s="25"/>
    </row>
    <row r="62" spans="1:24" ht="13.8" thickBot="1" x14ac:dyDescent="0.3">
      <c r="B62" s="59" t="s">
        <v>39</v>
      </c>
      <c r="C62" s="60"/>
      <c r="D62" s="60"/>
      <c r="E62" s="61"/>
      <c r="F62" s="152" t="s">
        <v>11</v>
      </c>
      <c r="G62" s="153"/>
      <c r="H62" s="153"/>
      <c r="I62" s="154"/>
      <c r="J62" s="62"/>
      <c r="K62" s="62"/>
      <c r="L62" s="60" t="s">
        <v>12</v>
      </c>
      <c r="M62" s="61"/>
      <c r="N62" s="155" t="s">
        <v>13</v>
      </c>
      <c r="O62" s="156"/>
      <c r="P62" s="156"/>
      <c r="Q62" s="157"/>
      <c r="R62" s="62"/>
      <c r="S62" s="158" t="s">
        <v>14</v>
      </c>
      <c r="T62" s="159"/>
      <c r="U62" s="159"/>
      <c r="V62" s="160"/>
      <c r="W62" s="62"/>
      <c r="X62" s="117" t="s">
        <v>15</v>
      </c>
    </row>
    <row r="63" spans="1:24" ht="14.25" customHeight="1" x14ac:dyDescent="0.25">
      <c r="B63" s="19"/>
      <c r="C63" s="1"/>
      <c r="D63" s="1"/>
      <c r="E63" s="25"/>
      <c r="F63" s="19"/>
      <c r="I63" s="8"/>
      <c r="N63" s="143" t="s">
        <v>16</v>
      </c>
      <c r="O63" s="144"/>
      <c r="P63" s="144"/>
      <c r="Q63" s="145"/>
      <c r="S63" s="19"/>
      <c r="V63" s="8"/>
      <c r="X63" s="118"/>
    </row>
    <row r="64" spans="1:24" ht="13.5" customHeight="1" thickBot="1" x14ac:dyDescent="0.35">
      <c r="B64" s="19"/>
      <c r="C64" s="1"/>
      <c r="D64" s="1"/>
      <c r="E64" s="25"/>
      <c r="F64" s="19"/>
      <c r="I64" s="8"/>
      <c r="N64" s="146" t="s">
        <v>18</v>
      </c>
      <c r="O64" s="147"/>
      <c r="P64" s="147"/>
      <c r="Q64" s="148"/>
      <c r="S64" s="19"/>
      <c r="V64" s="8"/>
      <c r="X64" s="118"/>
    </row>
    <row r="65" spans="1:24" ht="14.4" thickBot="1" x14ac:dyDescent="0.35">
      <c r="B65" s="19"/>
      <c r="C65" s="24" t="s">
        <v>36</v>
      </c>
      <c r="D65" s="24"/>
      <c r="E65" s="25"/>
      <c r="F65" s="87">
        <f>F45</f>
        <v>2023</v>
      </c>
      <c r="G65" s="88">
        <f>F65+1</f>
        <v>2024</v>
      </c>
      <c r="H65" s="88">
        <f>G65+1</f>
        <v>2025</v>
      </c>
      <c r="I65" s="89">
        <f>H65+1</f>
        <v>2026</v>
      </c>
      <c r="J65" s="33"/>
      <c r="N65" s="87">
        <f>N45</f>
        <v>2023</v>
      </c>
      <c r="O65" s="88">
        <f>N65+1</f>
        <v>2024</v>
      </c>
      <c r="P65" s="88">
        <f>O65+1</f>
        <v>2025</v>
      </c>
      <c r="Q65" s="89">
        <f>P65+1</f>
        <v>2026</v>
      </c>
      <c r="S65" s="87">
        <f>F65</f>
        <v>2023</v>
      </c>
      <c r="T65" s="88">
        <f>G65</f>
        <v>2024</v>
      </c>
      <c r="U65" s="88">
        <f>H65</f>
        <v>2025</v>
      </c>
      <c r="V65" s="89">
        <f>I65</f>
        <v>2026</v>
      </c>
      <c r="X65" s="118"/>
    </row>
    <row r="66" spans="1:24" ht="13.8" x14ac:dyDescent="0.3">
      <c r="B66" s="19"/>
      <c r="E66" s="25" t="str">
        <f>'2-Yksikköhinnat jatkuvat'!E82</f>
        <v>Tuki- ja ylläpitopalvelun kuukausimaksu (normaali palveluaika)</v>
      </c>
      <c r="F66" s="115">
        <v>0</v>
      </c>
      <c r="G66" s="113">
        <v>1</v>
      </c>
      <c r="H66" s="113">
        <v>1</v>
      </c>
      <c r="I66" s="116">
        <v>1</v>
      </c>
      <c r="J66" s="33" t="s">
        <v>19</v>
      </c>
      <c r="K66" s="78" t="s">
        <v>20</v>
      </c>
      <c r="L66" s="58">
        <f>'2-Yksikköhinnat jatkuvat'!F82</f>
        <v>0</v>
      </c>
      <c r="M66" s="38" t="s">
        <v>21</v>
      </c>
      <c r="N66" s="110"/>
      <c r="O66" s="111"/>
      <c r="P66" s="111"/>
      <c r="Q66" s="112"/>
      <c r="R66" s="92" t="s">
        <v>22</v>
      </c>
      <c r="S66" s="107">
        <f t="shared" ref="S66" si="16">F66*$L66*(1+N66)*12</f>
        <v>0</v>
      </c>
      <c r="T66" s="108">
        <f t="shared" ref="T66" si="17">G66*$L66*(1+O66)*12</f>
        <v>0</v>
      </c>
      <c r="U66" s="108">
        <f t="shared" ref="U66" si="18">H66*$L66*(1+P66)*12</f>
        <v>0</v>
      </c>
      <c r="V66" s="109">
        <f t="shared" ref="V66" si="19">I66*$L66*(1+Q66)*12</f>
        <v>0</v>
      </c>
      <c r="W66" s="37" t="s">
        <v>23</v>
      </c>
      <c r="X66" s="119">
        <f t="shared" ref="X66" si="20">SUM(S66:V66)</f>
        <v>0</v>
      </c>
    </row>
    <row r="67" spans="1:24" ht="13.8" x14ac:dyDescent="0.3">
      <c r="B67" s="19"/>
      <c r="E67" s="25" t="str">
        <f>'2-Yksikköhinnat jatkuvat'!E83</f>
        <v>Tuki- ja ylläpitopalvelun kuukausimaksu (korotettu palveluaika P2)</v>
      </c>
      <c r="F67" s="115">
        <v>0</v>
      </c>
      <c r="G67" s="113">
        <v>0</v>
      </c>
      <c r="H67" s="113">
        <v>0</v>
      </c>
      <c r="I67" s="116">
        <v>1</v>
      </c>
      <c r="J67" s="33" t="s">
        <v>19</v>
      </c>
      <c r="K67" s="78" t="s">
        <v>20</v>
      </c>
      <c r="L67" s="58">
        <f>'2-Yksikköhinnat jatkuvat'!F83</f>
        <v>0</v>
      </c>
      <c r="M67" s="38" t="s">
        <v>21</v>
      </c>
      <c r="N67" s="110"/>
      <c r="O67" s="111"/>
      <c r="P67" s="111"/>
      <c r="Q67" s="112"/>
      <c r="R67" s="92" t="s">
        <v>22</v>
      </c>
      <c r="S67" s="107">
        <f t="shared" ref="S67" si="21">F67*$L67*(1+N67)*12</f>
        <v>0</v>
      </c>
      <c r="T67" s="108">
        <f t="shared" ref="T67" si="22">G67*$L67*(1+O67)*12</f>
        <v>0</v>
      </c>
      <c r="U67" s="108">
        <f t="shared" ref="U67" si="23">H67*$L67*(1+P67)*12</f>
        <v>0</v>
      </c>
      <c r="V67" s="109">
        <f t="shared" ref="V67" si="24">I67*$L67*(1+Q67)*12</f>
        <v>0</v>
      </c>
      <c r="W67" s="37" t="s">
        <v>23</v>
      </c>
      <c r="X67" s="119">
        <f t="shared" ref="X67" si="25">SUM(S67:V67)</f>
        <v>0</v>
      </c>
    </row>
    <row r="68" spans="1:24" ht="13.8" x14ac:dyDescent="0.3">
      <c r="B68" s="19"/>
      <c r="C68" s="1"/>
      <c r="D68" s="1"/>
      <c r="E68" s="25"/>
      <c r="F68" s="19"/>
      <c r="I68" s="8"/>
      <c r="J68" s="33"/>
      <c r="N68" s="19"/>
      <c r="Q68" s="8"/>
      <c r="S68" s="19"/>
      <c r="V68" s="8"/>
      <c r="X68" s="118"/>
    </row>
    <row r="69" spans="1:24" ht="13.8" x14ac:dyDescent="0.3">
      <c r="B69" s="19"/>
      <c r="C69" s="24" t="s">
        <v>40</v>
      </c>
      <c r="D69" s="24"/>
      <c r="E69" s="25"/>
      <c r="F69" s="19"/>
      <c r="I69" s="8"/>
      <c r="J69" s="33"/>
      <c r="N69" s="19"/>
      <c r="Q69" s="8"/>
      <c r="S69" s="19"/>
      <c r="V69" s="8"/>
      <c r="X69" s="118"/>
    </row>
    <row r="70" spans="1:24" ht="13.8" x14ac:dyDescent="0.3">
      <c r="B70" s="19"/>
      <c r="C70" s="1"/>
      <c r="D70" s="1"/>
      <c r="E70" s="16"/>
      <c r="F70" s="19"/>
      <c r="I70" s="8"/>
      <c r="J70" s="33"/>
      <c r="N70" s="19"/>
      <c r="Q70" s="8"/>
      <c r="S70" s="19"/>
      <c r="V70" s="8"/>
      <c r="X70" s="118"/>
    </row>
    <row r="71" spans="1:24" ht="13.8" x14ac:dyDescent="0.3">
      <c r="B71" s="19"/>
      <c r="E71" s="25" t="str">
        <f>'2-Yksikköhinnat jatkuvat'!E86</f>
        <v>Käyttäjäkohtainen ylläpitomaksu (normaali palveluaika)</v>
      </c>
      <c r="F71" s="101">
        <v>1</v>
      </c>
      <c r="G71" s="99">
        <v>1</v>
      </c>
      <c r="H71" s="99">
        <v>1</v>
      </c>
      <c r="I71" s="102">
        <v>1</v>
      </c>
      <c r="J71" s="33" t="s">
        <v>19</v>
      </c>
      <c r="K71" s="35" t="s">
        <v>20</v>
      </c>
      <c r="L71" s="58">
        <f>'2-Yksikköhinnat jatkuvat'!F86</f>
        <v>0</v>
      </c>
      <c r="M71" s="38" t="s">
        <v>37</v>
      </c>
      <c r="N71" s="97"/>
      <c r="O71" s="95"/>
      <c r="P71" s="95"/>
      <c r="Q71" s="98"/>
      <c r="R71" s="92" t="s">
        <v>22</v>
      </c>
      <c r="S71" s="105">
        <f t="shared" ref="S71:S72" si="26">F71*$L71*(1+N71)*12</f>
        <v>0</v>
      </c>
      <c r="T71" s="58">
        <f t="shared" ref="T71:T72" si="27">G71*$L71*(1+O71)*12</f>
        <v>0</v>
      </c>
      <c r="U71" s="58">
        <f t="shared" ref="U71:U72" si="28">H71*$L71*(1+P71)*12</f>
        <v>0</v>
      </c>
      <c r="V71" s="106">
        <f t="shared" ref="V71:V72" si="29">I71*$L71*(1+Q71)*12</f>
        <v>0</v>
      </c>
      <c r="W71" s="37" t="s">
        <v>23</v>
      </c>
      <c r="X71" s="119">
        <f t="shared" ref="X71:X72" si="30">SUM(S71:V71)</f>
        <v>0</v>
      </c>
    </row>
    <row r="72" spans="1:24" ht="13.8" x14ac:dyDescent="0.3">
      <c r="B72" s="19"/>
      <c r="E72" s="25" t="str">
        <f>'2-Yksikköhinnat jatkuvat'!E87</f>
        <v>Käyttäjäkohtainen ylläpitomaksu (korotettu palveluaika, P2)</v>
      </c>
      <c r="F72" s="101">
        <v>1</v>
      </c>
      <c r="G72" s="99">
        <v>1</v>
      </c>
      <c r="H72" s="99">
        <v>1</v>
      </c>
      <c r="I72" s="102">
        <v>1</v>
      </c>
      <c r="J72" s="33" t="s">
        <v>19</v>
      </c>
      <c r="K72" s="35" t="s">
        <v>20</v>
      </c>
      <c r="L72" s="58">
        <f>'2-Yksikköhinnat jatkuvat'!F87</f>
        <v>0</v>
      </c>
      <c r="M72" s="38" t="s">
        <v>37</v>
      </c>
      <c r="N72" s="97"/>
      <c r="O72" s="95"/>
      <c r="P72" s="95"/>
      <c r="Q72" s="98"/>
      <c r="R72" s="92" t="s">
        <v>22</v>
      </c>
      <c r="S72" s="105">
        <f t="shared" si="26"/>
        <v>0</v>
      </c>
      <c r="T72" s="58">
        <f t="shared" si="27"/>
        <v>0</v>
      </c>
      <c r="U72" s="58">
        <f t="shared" si="28"/>
        <v>0</v>
      </c>
      <c r="V72" s="106">
        <f t="shared" si="29"/>
        <v>0</v>
      </c>
      <c r="W72" s="37" t="s">
        <v>23</v>
      </c>
      <c r="X72" s="119">
        <f t="shared" si="30"/>
        <v>0</v>
      </c>
    </row>
    <row r="73" spans="1:24" ht="6.75" customHeight="1" thickBot="1" x14ac:dyDescent="0.3">
      <c r="B73" s="20"/>
      <c r="C73" s="12"/>
      <c r="D73" s="12"/>
      <c r="E73" s="77"/>
      <c r="F73" s="21"/>
      <c r="G73" s="3"/>
      <c r="H73" s="3"/>
      <c r="I73" s="22"/>
      <c r="J73" s="13"/>
      <c r="K73" s="13"/>
      <c r="M73" s="12"/>
      <c r="N73" s="21"/>
      <c r="O73" s="3"/>
      <c r="P73" s="3"/>
      <c r="Q73" s="22"/>
      <c r="R73" s="13"/>
      <c r="S73" s="21"/>
      <c r="T73" s="3"/>
      <c r="U73" s="3"/>
      <c r="V73" s="22"/>
      <c r="W73" s="13"/>
      <c r="X73" s="120"/>
    </row>
    <row r="74" spans="1:24" ht="13.8" thickBot="1" x14ac:dyDescent="0.3">
      <c r="A74" s="63"/>
      <c r="B74" s="64" t="s">
        <v>38</v>
      </c>
      <c r="C74" s="65"/>
      <c r="D74" s="65"/>
      <c r="E74" s="66"/>
      <c r="F74" s="67"/>
      <c r="G74" s="67"/>
      <c r="H74" s="67"/>
      <c r="I74" s="67"/>
      <c r="J74" s="68"/>
      <c r="K74" s="69"/>
      <c r="L74" s="69"/>
      <c r="M74" s="70"/>
      <c r="N74" s="67"/>
      <c r="O74" s="67"/>
      <c r="P74" s="67"/>
      <c r="Q74" s="67"/>
      <c r="R74" s="68"/>
      <c r="S74" s="65"/>
      <c r="T74" s="65"/>
      <c r="U74" s="65"/>
      <c r="V74" s="65"/>
      <c r="W74" s="71" t="s">
        <v>23</v>
      </c>
      <c r="X74" s="39">
        <f>SUM(X65:X73)</f>
        <v>0</v>
      </c>
    </row>
    <row r="75" spans="1:24" x14ac:dyDescent="0.25">
      <c r="E75" s="25"/>
    </row>
    <row r="76" spans="1:24" ht="13.8" thickBot="1" x14ac:dyDescent="0.3">
      <c r="E76" s="25"/>
    </row>
    <row r="77" spans="1:24" ht="13.8" thickBot="1" x14ac:dyDescent="0.3">
      <c r="B77" s="59" t="s">
        <v>41</v>
      </c>
      <c r="C77" s="60"/>
      <c r="D77" s="60"/>
      <c r="E77" s="61"/>
      <c r="F77" s="152" t="s">
        <v>11</v>
      </c>
      <c r="G77" s="153"/>
      <c r="H77" s="153"/>
      <c r="I77" s="154"/>
      <c r="J77" s="73"/>
      <c r="K77" s="73"/>
      <c r="L77" s="60" t="s">
        <v>12</v>
      </c>
      <c r="M77" s="72"/>
      <c r="N77" s="155" t="s">
        <v>13</v>
      </c>
      <c r="O77" s="156"/>
      <c r="P77" s="156"/>
      <c r="Q77" s="157"/>
      <c r="R77" s="73"/>
      <c r="S77" s="158" t="s">
        <v>14</v>
      </c>
      <c r="T77" s="159"/>
      <c r="U77" s="159"/>
      <c r="V77" s="160"/>
      <c r="W77" s="62"/>
      <c r="X77" s="117" t="s">
        <v>15</v>
      </c>
    </row>
    <row r="78" spans="1:24" ht="10.5" customHeight="1" x14ac:dyDescent="0.25">
      <c r="B78" s="19"/>
      <c r="C78" s="1"/>
      <c r="D78" s="1"/>
      <c r="E78" s="25"/>
      <c r="F78" s="19"/>
      <c r="I78" s="8"/>
      <c r="N78" s="143" t="s">
        <v>16</v>
      </c>
      <c r="O78" s="144"/>
      <c r="P78" s="144"/>
      <c r="Q78" s="145"/>
      <c r="S78" s="19"/>
      <c r="V78" s="8"/>
      <c r="X78" s="118"/>
    </row>
    <row r="79" spans="1:24" ht="12.75" customHeight="1" thickBot="1" x14ac:dyDescent="0.35">
      <c r="B79" s="19"/>
      <c r="C79" s="1"/>
      <c r="D79" s="1"/>
      <c r="E79" s="25"/>
      <c r="F79" s="19"/>
      <c r="I79" s="8"/>
      <c r="N79" s="149" t="s">
        <v>18</v>
      </c>
      <c r="O79" s="150"/>
      <c r="P79" s="150"/>
      <c r="Q79" s="151"/>
      <c r="S79" s="19"/>
      <c r="V79" s="8"/>
      <c r="X79" s="118"/>
    </row>
    <row r="80" spans="1:24" ht="14.4" thickBot="1" x14ac:dyDescent="0.35">
      <c r="B80" s="19"/>
      <c r="C80" s="1" t="s">
        <v>42</v>
      </c>
      <c r="D80" s="1"/>
      <c r="E80" s="25"/>
      <c r="F80" s="87">
        <f>F17</f>
        <v>2023</v>
      </c>
      <c r="G80" s="88">
        <f>F80+1</f>
        <v>2024</v>
      </c>
      <c r="H80" s="88">
        <f>G80+1</f>
        <v>2025</v>
      </c>
      <c r="I80" s="89">
        <f>H80+1</f>
        <v>2026</v>
      </c>
      <c r="J80" s="34"/>
      <c r="K80" s="16"/>
      <c r="M80" s="17"/>
      <c r="N80" s="87">
        <f>N17</f>
        <v>2023</v>
      </c>
      <c r="O80" s="88">
        <f>N80+1</f>
        <v>2024</v>
      </c>
      <c r="P80" s="88">
        <f>O80+1</f>
        <v>2025</v>
      </c>
      <c r="Q80" s="89">
        <f>P80+1</f>
        <v>2026</v>
      </c>
      <c r="S80" s="87">
        <f>F80</f>
        <v>2023</v>
      </c>
      <c r="T80" s="88">
        <f>G80</f>
        <v>2024</v>
      </c>
      <c r="U80" s="88">
        <f>H80</f>
        <v>2025</v>
      </c>
      <c r="V80" s="89">
        <f>I80</f>
        <v>2026</v>
      </c>
      <c r="W80" s="18"/>
      <c r="X80" s="118"/>
    </row>
    <row r="81" spans="2:24" ht="13.8" x14ac:dyDescent="0.3">
      <c r="B81" s="19"/>
      <c r="C81" s="1"/>
      <c r="D81" s="1"/>
      <c r="E81" s="25" t="str">
        <f>'3-Yksikköhinnat kertaluontoiset'!D20</f>
        <v>Käyttöönottoprojektin kustannus</v>
      </c>
      <c r="F81" s="115">
        <v>0.7</v>
      </c>
      <c r="G81" s="113">
        <v>0.3</v>
      </c>
      <c r="H81" s="113">
        <v>0</v>
      </c>
      <c r="I81" s="116">
        <v>0</v>
      </c>
      <c r="J81" s="142" t="s">
        <v>44</v>
      </c>
      <c r="K81" s="35" t="s">
        <v>20</v>
      </c>
      <c r="L81" s="58">
        <f>'3-Yksikköhinnat kertaluontoiset'!E20</f>
        <v>0</v>
      </c>
      <c r="M81" s="38"/>
      <c r="N81" s="110"/>
      <c r="O81" s="111"/>
      <c r="P81" s="111"/>
      <c r="Q81" s="112"/>
      <c r="R81" s="92" t="s">
        <v>22</v>
      </c>
      <c r="S81" s="107">
        <f t="shared" ref="S81:V81" si="31">F81*$L81*(1+N81)</f>
        <v>0</v>
      </c>
      <c r="T81" s="108">
        <f t="shared" si="31"/>
        <v>0</v>
      </c>
      <c r="U81" s="108">
        <f t="shared" si="31"/>
        <v>0</v>
      </c>
      <c r="V81" s="109">
        <f t="shared" si="31"/>
        <v>0</v>
      </c>
      <c r="W81" s="37" t="s">
        <v>23</v>
      </c>
      <c r="X81" s="119">
        <f t="shared" ref="X81" si="32">SUM(S81:V81)</f>
        <v>0</v>
      </c>
    </row>
    <row r="82" spans="2:24" ht="13.8" x14ac:dyDescent="0.3">
      <c r="B82" s="19"/>
      <c r="C82" s="1"/>
      <c r="D82" s="1"/>
      <c r="E82" s="25"/>
      <c r="F82" s="19"/>
      <c r="I82" s="8"/>
      <c r="J82" s="33"/>
      <c r="N82" s="19"/>
      <c r="Q82" s="8"/>
      <c r="S82" s="19"/>
      <c r="V82" s="8"/>
      <c r="X82" s="118"/>
    </row>
    <row r="83" spans="2:24" ht="13.8" x14ac:dyDescent="0.3">
      <c r="B83" s="19"/>
      <c r="C83" s="1" t="s">
        <v>43</v>
      </c>
      <c r="D83" s="1"/>
      <c r="E83" s="25"/>
      <c r="F83" s="90"/>
      <c r="G83" s="15"/>
      <c r="H83" s="15"/>
      <c r="I83" s="91"/>
      <c r="J83" s="34"/>
      <c r="K83" s="16"/>
      <c r="M83" s="17"/>
      <c r="N83" s="90"/>
      <c r="O83" s="15"/>
      <c r="P83" s="15"/>
      <c r="Q83" s="91"/>
      <c r="S83" s="19"/>
      <c r="V83" s="8"/>
      <c r="W83" s="18"/>
      <c r="X83" s="118"/>
    </row>
    <row r="84" spans="2:24" ht="13.8" x14ac:dyDescent="0.3">
      <c r="B84" s="19"/>
      <c r="C84" s="1"/>
      <c r="D84" s="1"/>
      <c r="E84" s="25" t="str">
        <f>'3-Yksikköhinnat kertaluontoiset'!D26</f>
        <v>Järjestelmän pääkäyttäjäkoulutus</v>
      </c>
      <c r="F84" s="101">
        <v>20</v>
      </c>
      <c r="G84" s="99">
        <v>2</v>
      </c>
      <c r="H84" s="99">
        <v>0</v>
      </c>
      <c r="I84" s="102">
        <v>0</v>
      </c>
      <c r="J84" s="142" t="s">
        <v>44</v>
      </c>
      <c r="K84" s="35" t="s">
        <v>20</v>
      </c>
      <c r="L84" s="36">
        <f>'3-Yksikköhinnat kertaluontoiset'!E26</f>
        <v>0</v>
      </c>
      <c r="M84" s="38" t="s">
        <v>45</v>
      </c>
      <c r="N84" s="97"/>
      <c r="O84" s="95"/>
      <c r="P84" s="95"/>
      <c r="Q84" s="98"/>
      <c r="R84" s="92" t="s">
        <v>22</v>
      </c>
      <c r="S84" s="105">
        <f t="shared" ref="S84:S85" si="33">F84*$L84*(1+N84)</f>
        <v>0</v>
      </c>
      <c r="T84" s="58">
        <f t="shared" ref="T84:T85" si="34">G84*$L84*(1+O84)</f>
        <v>0</v>
      </c>
      <c r="U84" s="58">
        <f t="shared" ref="U84:U85" si="35">H84*$L84*(1+P84)</f>
        <v>0</v>
      </c>
      <c r="V84" s="106">
        <f t="shared" ref="V84:V85" si="36">I84*$L84*(1+Q84)</f>
        <v>0</v>
      </c>
      <c r="W84" s="18"/>
      <c r="X84" s="119">
        <f t="shared" ref="X84:X85" si="37">SUM(S84:V84)</f>
        <v>0</v>
      </c>
    </row>
    <row r="85" spans="2:24" ht="13.8" x14ac:dyDescent="0.3">
      <c r="B85" s="19"/>
      <c r="C85" s="1"/>
      <c r="D85" s="1"/>
      <c r="E85" s="25" t="str">
        <f>'3-Yksikköhinnat kertaluontoiset'!D27</f>
        <v>Järjestelmän asiantuntijakoulutus</v>
      </c>
      <c r="F85" s="101">
        <v>20</v>
      </c>
      <c r="G85" s="99">
        <v>2</v>
      </c>
      <c r="H85" s="99">
        <v>0</v>
      </c>
      <c r="I85" s="102">
        <v>0</v>
      </c>
      <c r="J85" s="142" t="s">
        <v>44</v>
      </c>
      <c r="K85" s="35" t="s">
        <v>20</v>
      </c>
      <c r="L85" s="36">
        <f>'3-Yksikköhinnat kertaluontoiset'!E27</f>
        <v>0</v>
      </c>
      <c r="M85" s="38" t="s">
        <v>45</v>
      </c>
      <c r="N85" s="97"/>
      <c r="O85" s="95"/>
      <c r="P85" s="95"/>
      <c r="Q85" s="98"/>
      <c r="R85" s="92" t="s">
        <v>22</v>
      </c>
      <c r="S85" s="105">
        <f t="shared" si="33"/>
        <v>0</v>
      </c>
      <c r="T85" s="58">
        <f t="shared" si="34"/>
        <v>0</v>
      </c>
      <c r="U85" s="58">
        <f t="shared" si="35"/>
        <v>0</v>
      </c>
      <c r="V85" s="106">
        <f t="shared" si="36"/>
        <v>0</v>
      </c>
      <c r="W85" s="18"/>
      <c r="X85" s="119">
        <f t="shared" si="37"/>
        <v>0</v>
      </c>
    </row>
    <row r="86" spans="2:24" ht="13.8" x14ac:dyDescent="0.3">
      <c r="B86" s="19"/>
      <c r="C86" s="1"/>
      <c r="D86" s="1"/>
      <c r="E86" s="25"/>
      <c r="F86" s="19"/>
      <c r="I86" s="8"/>
      <c r="J86" s="33"/>
      <c r="N86" s="19"/>
      <c r="Q86" s="8"/>
      <c r="S86" s="19"/>
      <c r="V86" s="8"/>
      <c r="X86" s="118"/>
    </row>
    <row r="87" spans="2:24" ht="13.8" x14ac:dyDescent="0.3">
      <c r="B87" s="19"/>
      <c r="C87" s="24" t="s">
        <v>28</v>
      </c>
      <c r="D87" s="24"/>
      <c r="E87" s="25"/>
      <c r="F87" s="19"/>
      <c r="I87" s="8"/>
      <c r="J87" s="126" t="s">
        <v>29</v>
      </c>
      <c r="N87" s="19"/>
      <c r="Q87" s="8"/>
      <c r="S87" s="19"/>
      <c r="V87" s="8"/>
      <c r="X87" s="118"/>
    </row>
    <row r="88" spans="2:24" ht="13.8" x14ac:dyDescent="0.3">
      <c r="B88" s="19"/>
      <c r="C88" s="1"/>
      <c r="D88" s="1"/>
      <c r="E88" s="42" t="s">
        <v>33</v>
      </c>
      <c r="F88" s="103">
        <v>0</v>
      </c>
      <c r="G88" s="94">
        <v>0</v>
      </c>
      <c r="H88" s="94">
        <v>0</v>
      </c>
      <c r="I88" s="104">
        <v>0</v>
      </c>
      <c r="J88" s="125"/>
      <c r="K88" s="78" t="s">
        <v>20</v>
      </c>
      <c r="L88" s="9"/>
      <c r="M88" s="38" t="s">
        <v>21</v>
      </c>
      <c r="N88" s="97"/>
      <c r="O88" s="95"/>
      <c r="P88" s="95"/>
      <c r="Q88" s="98"/>
      <c r="R88" s="92" t="s">
        <v>22</v>
      </c>
      <c r="S88" s="105">
        <f t="shared" ref="S88" si="38">F88*$L88*(1+N88)</f>
        <v>0</v>
      </c>
      <c r="T88" s="58">
        <f t="shared" ref="T88" si="39">G88*$L88*(1+O88)</f>
        <v>0</v>
      </c>
      <c r="U88" s="58">
        <f t="shared" ref="U88" si="40">H88*$L88*(1+P88)</f>
        <v>0</v>
      </c>
      <c r="V88" s="106">
        <f t="shared" ref="V88" si="41">I88*$L88*(1+Q88)</f>
        <v>0</v>
      </c>
      <c r="W88" s="37" t="s">
        <v>23</v>
      </c>
      <c r="X88" s="119">
        <f t="shared" ref="X88" si="42">SUM(S88:V88)</f>
        <v>0</v>
      </c>
    </row>
    <row r="89" spans="2:24" ht="6.75" customHeight="1" thickBot="1" x14ac:dyDescent="0.3">
      <c r="B89" s="20"/>
      <c r="C89" s="12"/>
      <c r="D89" s="12"/>
      <c r="E89" s="77"/>
      <c r="F89" s="21"/>
      <c r="G89" s="3"/>
      <c r="H89" s="3"/>
      <c r="I89" s="22"/>
      <c r="J89" s="13"/>
      <c r="K89" s="13"/>
      <c r="M89" s="12"/>
      <c r="N89" s="21"/>
      <c r="O89" s="3"/>
      <c r="P89" s="3"/>
      <c r="Q89" s="22"/>
      <c r="R89" s="13"/>
      <c r="S89" s="21"/>
      <c r="T89" s="3"/>
      <c r="U89" s="3"/>
      <c r="V89" s="22"/>
      <c r="W89" s="13"/>
      <c r="X89" s="120"/>
    </row>
    <row r="90" spans="2:24" ht="13.8" thickBot="1" x14ac:dyDescent="0.3">
      <c r="B90" s="64" t="s">
        <v>46</v>
      </c>
      <c r="C90" s="65"/>
      <c r="D90" s="65"/>
      <c r="E90" s="66"/>
      <c r="F90" s="67"/>
      <c r="G90" s="67"/>
      <c r="H90" s="67"/>
      <c r="I90" s="67"/>
      <c r="J90" s="68"/>
      <c r="K90" s="68"/>
      <c r="L90" s="69"/>
      <c r="M90" s="70"/>
      <c r="N90" s="67"/>
      <c r="O90" s="67"/>
      <c r="P90" s="67"/>
      <c r="Q90" s="67"/>
      <c r="R90" s="68"/>
      <c r="S90" s="65"/>
      <c r="T90" s="65"/>
      <c r="U90" s="65"/>
      <c r="V90" s="65"/>
      <c r="W90" s="71" t="s">
        <v>23</v>
      </c>
      <c r="X90" s="39">
        <f>SUM(X80:X89)</f>
        <v>0</v>
      </c>
    </row>
    <row r="91" spans="2:24" ht="13.8" thickBot="1" x14ac:dyDescent="0.3">
      <c r="E91" s="25"/>
    </row>
    <row r="92" spans="2:24" ht="13.8" thickBot="1" x14ac:dyDescent="0.3">
      <c r="B92" s="59" t="s">
        <v>47</v>
      </c>
      <c r="C92" s="60"/>
      <c r="D92" s="60"/>
      <c r="E92" s="61"/>
      <c r="F92" s="152" t="s">
        <v>11</v>
      </c>
      <c r="G92" s="153"/>
      <c r="H92" s="153"/>
      <c r="I92" s="154"/>
      <c r="J92" s="73"/>
      <c r="K92" s="73"/>
      <c r="L92" s="60" t="s">
        <v>12</v>
      </c>
      <c r="M92" s="72"/>
      <c r="N92" s="155" t="s">
        <v>13</v>
      </c>
      <c r="O92" s="156"/>
      <c r="P92" s="156"/>
      <c r="Q92" s="157"/>
      <c r="R92" s="73"/>
      <c r="S92" s="158" t="s">
        <v>14</v>
      </c>
      <c r="T92" s="159"/>
      <c r="U92" s="159"/>
      <c r="V92" s="160"/>
      <c r="W92" s="62"/>
      <c r="X92" s="117" t="s">
        <v>15</v>
      </c>
    </row>
    <row r="93" spans="2:24" ht="13.5" customHeight="1" x14ac:dyDescent="0.25">
      <c r="B93" s="19"/>
      <c r="C93" s="1"/>
      <c r="D93" s="1"/>
      <c r="E93" s="25"/>
      <c r="F93" s="19"/>
      <c r="I93" s="8"/>
      <c r="N93" s="143" t="s">
        <v>16</v>
      </c>
      <c r="O93" s="144"/>
      <c r="P93" s="144"/>
      <c r="Q93" s="145"/>
      <c r="S93" s="19"/>
      <c r="V93" s="8"/>
      <c r="X93" s="118"/>
    </row>
    <row r="94" spans="2:24" ht="13.5" customHeight="1" thickBot="1" x14ac:dyDescent="0.35">
      <c r="B94" s="19"/>
      <c r="C94" s="1"/>
      <c r="D94" s="1"/>
      <c r="E94" s="25"/>
      <c r="F94" s="19"/>
      <c r="I94" s="8"/>
      <c r="N94" s="96" t="s">
        <v>18</v>
      </c>
      <c r="Q94" s="8"/>
      <c r="S94" s="19"/>
      <c r="V94" s="8"/>
      <c r="X94" s="118"/>
    </row>
    <row r="95" spans="2:24" ht="13.8" thickBot="1" x14ac:dyDescent="0.3">
      <c r="B95" s="19"/>
      <c r="E95" s="25"/>
      <c r="F95" s="87">
        <f>F17</f>
        <v>2023</v>
      </c>
      <c r="G95" s="88">
        <f>F95+1</f>
        <v>2024</v>
      </c>
      <c r="H95" s="88">
        <f>G95+1</f>
        <v>2025</v>
      </c>
      <c r="I95" s="89">
        <f>H95+1</f>
        <v>2026</v>
      </c>
      <c r="N95" s="87">
        <f>N17</f>
        <v>2023</v>
      </c>
      <c r="O95" s="88">
        <f>N95+1</f>
        <v>2024</v>
      </c>
      <c r="P95" s="88">
        <f>O95+1</f>
        <v>2025</v>
      </c>
      <c r="Q95" s="89">
        <f>P95+1</f>
        <v>2026</v>
      </c>
      <c r="S95" s="87">
        <f>F95</f>
        <v>2023</v>
      </c>
      <c r="T95" s="88">
        <f>G95</f>
        <v>2024</v>
      </c>
      <c r="U95" s="88">
        <f>H95</f>
        <v>2025</v>
      </c>
      <c r="V95" s="89">
        <f>I95</f>
        <v>2026</v>
      </c>
      <c r="X95" s="118"/>
    </row>
    <row r="96" spans="2:24" ht="13.8" x14ac:dyDescent="0.3">
      <c r="B96" s="19"/>
      <c r="E96" s="25" t="str">
        <f>'3-Yksikköhinnat kertaluontoiset'!D36</f>
        <v>Integraatioasiantuntija</v>
      </c>
      <c r="F96" s="115">
        <v>1</v>
      </c>
      <c r="G96" s="113">
        <v>1</v>
      </c>
      <c r="H96" s="113">
        <v>1</v>
      </c>
      <c r="I96" s="116">
        <v>1</v>
      </c>
      <c r="J96" s="33" t="s">
        <v>48</v>
      </c>
      <c r="K96" s="4" t="s">
        <v>20</v>
      </c>
      <c r="L96" s="11">
        <f>'3-Yksikköhinnat kertaluontoiset'!E36</f>
        <v>0</v>
      </c>
      <c r="M96" s="17" t="s">
        <v>49</v>
      </c>
      <c r="N96" s="110"/>
      <c r="O96" s="111"/>
      <c r="P96" s="111"/>
      <c r="Q96" s="112"/>
      <c r="R96" s="92" t="s">
        <v>22</v>
      </c>
      <c r="S96" s="107">
        <f t="shared" ref="S96:V97" si="43">F96*$L96*(1+N96)</f>
        <v>0</v>
      </c>
      <c r="T96" s="108">
        <f t="shared" si="43"/>
        <v>0</v>
      </c>
      <c r="U96" s="108">
        <f t="shared" si="43"/>
        <v>0</v>
      </c>
      <c r="V96" s="109">
        <f t="shared" si="43"/>
        <v>0</v>
      </c>
      <c r="W96" s="18" t="s">
        <v>23</v>
      </c>
      <c r="X96" s="119">
        <f t="shared" ref="X96:X99" si="44">SUM(S96:V96)</f>
        <v>0</v>
      </c>
    </row>
    <row r="97" spans="1:24" ht="13.8" x14ac:dyDescent="0.3">
      <c r="B97" s="19"/>
      <c r="E97" s="25" t="str">
        <f>'3-Yksikköhinnat kertaluontoiset'!D37</f>
        <v>Järjestelmäasiantuntija</v>
      </c>
      <c r="F97" s="101">
        <v>1</v>
      </c>
      <c r="G97" s="99">
        <v>1</v>
      </c>
      <c r="H97" s="99">
        <v>1</v>
      </c>
      <c r="I97" s="102">
        <v>1</v>
      </c>
      <c r="J97" s="33" t="s">
        <v>48</v>
      </c>
      <c r="K97" s="4" t="s">
        <v>20</v>
      </c>
      <c r="L97" s="11">
        <f>'3-Yksikköhinnat kertaluontoiset'!E37</f>
        <v>0</v>
      </c>
      <c r="M97" s="17" t="s">
        <v>49</v>
      </c>
      <c r="N97" s="97"/>
      <c r="O97" s="95"/>
      <c r="P97" s="95"/>
      <c r="Q97" s="98"/>
      <c r="R97" s="92" t="s">
        <v>22</v>
      </c>
      <c r="S97" s="107">
        <f t="shared" si="43"/>
        <v>0</v>
      </c>
      <c r="T97" s="108">
        <f t="shared" si="43"/>
        <v>0</v>
      </c>
      <c r="U97" s="108">
        <f t="shared" si="43"/>
        <v>0</v>
      </c>
      <c r="V97" s="109">
        <f t="shared" si="43"/>
        <v>0</v>
      </c>
      <c r="W97" s="18" t="s">
        <v>23</v>
      </c>
      <c r="X97" s="119">
        <f t="shared" si="44"/>
        <v>0</v>
      </c>
    </row>
    <row r="98" spans="1:24" ht="13.8" x14ac:dyDescent="0.3">
      <c r="B98" s="19"/>
      <c r="E98" s="25" t="str">
        <f>'3-Yksikköhinnat kertaluontoiset'!D38</f>
        <v>Prosessiasiantuntija</v>
      </c>
      <c r="F98" s="101">
        <v>1</v>
      </c>
      <c r="G98" s="99">
        <v>1</v>
      </c>
      <c r="H98" s="99">
        <v>1</v>
      </c>
      <c r="I98" s="102">
        <v>1</v>
      </c>
      <c r="J98" s="33" t="s">
        <v>48</v>
      </c>
      <c r="K98" s="4" t="s">
        <v>20</v>
      </c>
      <c r="L98" s="11">
        <f>'3-Yksikköhinnat kertaluontoiset'!E38</f>
        <v>0</v>
      </c>
      <c r="M98" s="17" t="s">
        <v>49</v>
      </c>
      <c r="N98" s="97"/>
      <c r="O98" s="95"/>
      <c r="P98" s="95"/>
      <c r="Q98" s="98"/>
      <c r="R98" s="92" t="s">
        <v>22</v>
      </c>
      <c r="S98" s="107">
        <f t="shared" ref="S98" si="45">F98*$L98*(1+N98)</f>
        <v>0</v>
      </c>
      <c r="T98" s="108">
        <f t="shared" ref="T98" si="46">G98*$L98*(1+O98)</f>
        <v>0</v>
      </c>
      <c r="U98" s="108">
        <f t="shared" ref="U98" si="47">H98*$L98*(1+P98)</f>
        <v>0</v>
      </c>
      <c r="V98" s="109">
        <f t="shared" ref="V98" si="48">I98*$L98*(1+Q98)</f>
        <v>0</v>
      </c>
      <c r="W98" s="18" t="s">
        <v>23</v>
      </c>
      <c r="X98" s="119">
        <f t="shared" ref="X98" si="49">SUM(S98:V98)</f>
        <v>0</v>
      </c>
    </row>
    <row r="99" spans="1:24" ht="13.8" x14ac:dyDescent="0.3">
      <c r="B99" s="19"/>
      <c r="E99" s="25" t="str">
        <f>'3-Yksikköhinnat kertaluontoiset'!D39</f>
        <v>Projektipäällikkö</v>
      </c>
      <c r="F99" s="101">
        <v>1</v>
      </c>
      <c r="G99" s="99">
        <v>1</v>
      </c>
      <c r="H99" s="99">
        <v>1</v>
      </c>
      <c r="I99" s="102">
        <v>1</v>
      </c>
      <c r="J99" s="33" t="s">
        <v>48</v>
      </c>
      <c r="K99" s="4" t="s">
        <v>20</v>
      </c>
      <c r="L99" s="11">
        <f>'3-Yksikköhinnat kertaluontoiset'!E39</f>
        <v>0</v>
      </c>
      <c r="M99" s="17" t="s">
        <v>49</v>
      </c>
      <c r="N99" s="97"/>
      <c r="O99" s="95"/>
      <c r="P99" s="95"/>
      <c r="Q99" s="98"/>
      <c r="R99" s="92" t="s">
        <v>22</v>
      </c>
      <c r="S99" s="107">
        <f t="shared" ref="S99" si="50">F99*$L99*(1+N99)</f>
        <v>0</v>
      </c>
      <c r="T99" s="108">
        <f t="shared" ref="T99" si="51">G99*$L99*(1+O99)</f>
        <v>0</v>
      </c>
      <c r="U99" s="108">
        <f t="shared" ref="U99" si="52">H99*$L99*(1+P99)</f>
        <v>0</v>
      </c>
      <c r="V99" s="109">
        <f t="shared" ref="V99" si="53">I99*$L99*(1+Q99)</f>
        <v>0</v>
      </c>
      <c r="W99" s="18" t="s">
        <v>23</v>
      </c>
      <c r="X99" s="119">
        <f t="shared" si="44"/>
        <v>0</v>
      </c>
    </row>
    <row r="100" spans="1:24" ht="6" customHeight="1" thickBot="1" x14ac:dyDescent="0.3">
      <c r="B100" s="20"/>
      <c r="C100" s="12"/>
      <c r="D100" s="12"/>
      <c r="E100" s="77"/>
      <c r="F100" s="21"/>
      <c r="G100" s="3"/>
      <c r="H100" s="3"/>
      <c r="I100" s="22"/>
      <c r="J100" s="13"/>
      <c r="K100" s="13"/>
      <c r="L100" s="12"/>
      <c r="M100" s="12"/>
      <c r="N100" s="21"/>
      <c r="O100" s="3"/>
      <c r="P100" s="3"/>
      <c r="Q100" s="22"/>
      <c r="R100" s="13"/>
      <c r="S100" s="21"/>
      <c r="T100" s="3"/>
      <c r="U100" s="3"/>
      <c r="V100" s="22"/>
      <c r="W100" s="13"/>
      <c r="X100" s="120"/>
    </row>
    <row r="101" spans="1:24" ht="13.8" thickBot="1" x14ac:dyDescent="0.3">
      <c r="B101" s="74" t="s">
        <v>50</v>
      </c>
      <c r="C101" s="75"/>
      <c r="D101" s="75"/>
      <c r="E101" s="79"/>
      <c r="F101" s="65"/>
      <c r="G101" s="65"/>
      <c r="H101" s="65"/>
      <c r="I101" s="65"/>
      <c r="J101" s="68"/>
      <c r="K101" s="68"/>
      <c r="L101" s="65"/>
      <c r="M101" s="65"/>
      <c r="N101" s="65"/>
      <c r="O101" s="65"/>
      <c r="P101" s="65"/>
      <c r="Q101" s="65"/>
      <c r="R101" s="68"/>
      <c r="S101" s="65"/>
      <c r="T101" s="65"/>
      <c r="U101" s="65"/>
      <c r="V101" s="65"/>
      <c r="W101" s="68" t="s">
        <v>23</v>
      </c>
      <c r="X101" s="39">
        <f>SUM(X92:X100)</f>
        <v>0</v>
      </c>
    </row>
    <row r="102" spans="1:24" ht="13.8" thickBot="1" x14ac:dyDescent="0.3">
      <c r="E102" s="25"/>
    </row>
    <row r="103" spans="1:24" ht="16.2" thickBot="1" x14ac:dyDescent="0.35">
      <c r="E103" s="25"/>
      <c r="T103" s="132"/>
      <c r="U103" s="86"/>
      <c r="V103" s="86"/>
      <c r="W103" s="133" t="s">
        <v>135</v>
      </c>
      <c r="X103" s="93">
        <f>X101+X90+X74+X60+X40</f>
        <v>0</v>
      </c>
    </row>
    <row r="104" spans="1:24" x14ac:dyDescent="0.25">
      <c r="E104" s="25"/>
    </row>
    <row r="105" spans="1:24" x14ac:dyDescent="0.25">
      <c r="E105" s="25"/>
      <c r="X105" s="76"/>
    </row>
    <row r="106" spans="1:24" ht="13.8" thickBot="1" x14ac:dyDescent="0.3">
      <c r="A106" s="3"/>
      <c r="B106" s="3"/>
      <c r="C106" s="3"/>
      <c r="D106" s="3"/>
      <c r="E106" s="80"/>
      <c r="F106" s="3"/>
      <c r="G106" s="3"/>
      <c r="H106" s="3"/>
      <c r="I106" s="3"/>
      <c r="J106" s="14"/>
      <c r="K106" s="14"/>
      <c r="L106" s="3"/>
      <c r="M106" s="3"/>
      <c r="N106" s="3"/>
      <c r="O106" s="3"/>
      <c r="P106" s="3"/>
      <c r="Q106" s="3"/>
      <c r="R106" s="14"/>
      <c r="S106" s="3"/>
      <c r="T106" s="3"/>
      <c r="U106" s="3"/>
      <c r="V106" s="3"/>
      <c r="W106" s="14"/>
      <c r="X106" s="3"/>
    </row>
    <row r="107" spans="1:24" x14ac:dyDescent="0.25">
      <c r="E107" s="25"/>
    </row>
    <row r="108" spans="1:24" x14ac:dyDescent="0.25">
      <c r="E108" s="25"/>
    </row>
    <row r="109" spans="1:24" x14ac:dyDescent="0.25">
      <c r="E109" s="25"/>
    </row>
    <row r="110" spans="1:24" x14ac:dyDescent="0.25">
      <c r="E110" s="25"/>
    </row>
    <row r="111" spans="1:24" x14ac:dyDescent="0.25">
      <c r="E111" s="25"/>
    </row>
    <row r="113" spans="5:5" x14ac:dyDescent="0.25">
      <c r="E113" s="25"/>
    </row>
  </sheetData>
  <mergeCells count="24">
    <mergeCell ref="S14:V14"/>
    <mergeCell ref="S42:V42"/>
    <mergeCell ref="S77:V77"/>
    <mergeCell ref="S92:V92"/>
    <mergeCell ref="N78:Q78"/>
    <mergeCell ref="S62:V62"/>
    <mergeCell ref="N63:Q63"/>
    <mergeCell ref="N64:Q64"/>
    <mergeCell ref="N93:Q93"/>
    <mergeCell ref="N16:Q16"/>
    <mergeCell ref="N44:Q44"/>
    <mergeCell ref="N79:Q79"/>
    <mergeCell ref="F14:I14"/>
    <mergeCell ref="F42:I42"/>
    <mergeCell ref="F77:I77"/>
    <mergeCell ref="F92:I92"/>
    <mergeCell ref="N14:Q14"/>
    <mergeCell ref="N42:Q42"/>
    <mergeCell ref="N77:Q77"/>
    <mergeCell ref="N92:Q92"/>
    <mergeCell ref="N15:Q15"/>
    <mergeCell ref="N43:Q43"/>
    <mergeCell ref="F62:I62"/>
    <mergeCell ref="N62:Q62"/>
  </mergeCells>
  <phoneticPr fontId="4" type="noConversion"/>
  <pageMargins left="0.37" right="0.44" top="0.48" bottom="0.62" header="0.19" footer="0.28000000000000003"/>
  <pageSetup paperSize="9" scale="40" fitToHeight="2" orientation="portrait" r:id="rId1"/>
  <headerFooter alignWithMargins="0">
    <oddHeader>&amp;LHintalomake&amp;R&amp;P(&amp;N)</oddHeader>
  </headerFooter>
  <rowBreaks count="1" manualBreakCount="1">
    <brk id="10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89"/>
  <sheetViews>
    <sheetView zoomScaleNormal="100" workbookViewId="0"/>
  </sheetViews>
  <sheetFormatPr defaultRowHeight="14.4" x14ac:dyDescent="0.3"/>
  <cols>
    <col min="1" max="1" width="1.33203125" customWidth="1"/>
    <col min="2" max="2" width="1.44140625" customWidth="1"/>
    <col min="3" max="3" width="2.33203125" style="45" customWidth="1"/>
    <col min="4" max="4" width="2.33203125" customWidth="1"/>
    <col min="5" max="5" width="58.6640625" customWidth="1"/>
    <col min="6" max="6" width="13.5546875" customWidth="1"/>
    <col min="7" max="7" width="10.6640625" customWidth="1"/>
    <col min="8" max="8" width="15.109375" customWidth="1"/>
    <col min="9" max="9" width="24.6640625" customWidth="1"/>
    <col min="10" max="10" width="65.88671875" style="23" customWidth="1"/>
  </cols>
  <sheetData>
    <row r="1" spans="3:10" ht="6.6" customHeight="1" x14ac:dyDescent="0.3"/>
    <row r="2" spans="3:10" ht="15.6" x14ac:dyDescent="0.3">
      <c r="C2" s="136" t="s">
        <v>51</v>
      </c>
      <c r="D2" s="137"/>
      <c r="E2" s="138"/>
      <c r="F2" s="138"/>
      <c r="G2" s="138"/>
      <c r="H2" s="138"/>
      <c r="I2" s="138"/>
      <c r="J2" s="139"/>
    </row>
    <row r="4" spans="3:10" x14ac:dyDescent="0.3">
      <c r="D4" s="25" t="s">
        <v>7</v>
      </c>
      <c r="E4" s="1"/>
    </row>
    <row r="5" spans="3:10" x14ac:dyDescent="0.3">
      <c r="D5" s="25" t="s">
        <v>8</v>
      </c>
      <c r="E5" s="1"/>
    </row>
    <row r="6" spans="3:10" ht="5.4" customHeight="1" x14ac:dyDescent="0.3">
      <c r="C6" s="2"/>
      <c r="D6" s="1"/>
      <c r="E6" s="1"/>
    </row>
    <row r="7" spans="3:10" x14ac:dyDescent="0.3">
      <c r="C7" s="2"/>
      <c r="D7" s="1" t="s">
        <v>52</v>
      </c>
      <c r="E7" s="1"/>
    </row>
    <row r="8" spans="3:10" ht="5.4" customHeight="1" x14ac:dyDescent="0.3">
      <c r="C8" s="2"/>
      <c r="D8" s="1"/>
      <c r="E8" s="1"/>
    </row>
    <row r="9" spans="3:10" ht="21" x14ac:dyDescent="0.4">
      <c r="C9" s="2"/>
      <c r="D9" s="1" t="s">
        <v>53</v>
      </c>
      <c r="E9" s="1"/>
    </row>
    <row r="10" spans="3:10" x14ac:dyDescent="0.3">
      <c r="D10" s="25" t="s">
        <v>54</v>
      </c>
      <c r="E10" s="1"/>
    </row>
    <row r="11" spans="3:10" x14ac:dyDescent="0.3">
      <c r="C11" s="46"/>
      <c r="D11" s="5"/>
      <c r="E11" s="1"/>
    </row>
    <row r="12" spans="3:10" x14ac:dyDescent="0.3">
      <c r="D12" s="25" t="s">
        <v>55</v>
      </c>
      <c r="E12" s="1"/>
    </row>
    <row r="13" spans="3:10" x14ac:dyDescent="0.3">
      <c r="D13" s="25" t="s">
        <v>56</v>
      </c>
      <c r="E13" s="1"/>
    </row>
    <row r="14" spans="3:10" x14ac:dyDescent="0.3">
      <c r="D14" s="25" t="s">
        <v>57</v>
      </c>
      <c r="E14" s="1"/>
    </row>
    <row r="15" spans="3:10" x14ac:dyDescent="0.3">
      <c r="C15" s="46"/>
      <c r="D15" s="5"/>
      <c r="E15" s="1"/>
    </row>
    <row r="16" spans="3:10" x14ac:dyDescent="0.3">
      <c r="C16" s="2"/>
      <c r="D16" s="1" t="s">
        <v>58</v>
      </c>
      <c r="E16" s="1"/>
    </row>
    <row r="17" spans="2:19" x14ac:dyDescent="0.3">
      <c r="C17" s="2"/>
      <c r="D17" s="1" t="s">
        <v>59</v>
      </c>
      <c r="E17" s="1"/>
    </row>
    <row r="18" spans="2:19" x14ac:dyDescent="0.3">
      <c r="D18" s="25" t="s">
        <v>60</v>
      </c>
      <c r="E18" s="1"/>
    </row>
    <row r="19" spans="2:19" ht="15" thickBot="1" x14ac:dyDescent="0.35"/>
    <row r="20" spans="2:19" ht="15.6" x14ac:dyDescent="0.3">
      <c r="B20" s="44" t="s">
        <v>61</v>
      </c>
      <c r="C20" s="47"/>
      <c r="D20" s="6"/>
      <c r="E20" s="6"/>
      <c r="F20" s="6"/>
      <c r="G20" s="6"/>
      <c r="H20" s="6"/>
      <c r="I20" s="7"/>
      <c r="J20" s="32" t="s">
        <v>62</v>
      </c>
    </row>
    <row r="21" spans="2:19" ht="15" customHeight="1" x14ac:dyDescent="0.3">
      <c r="B21" s="19"/>
      <c r="C21" s="2"/>
      <c r="D21" s="1"/>
      <c r="E21" s="15"/>
      <c r="F21" s="16"/>
      <c r="G21" s="15"/>
      <c r="I21" s="8"/>
      <c r="J21" s="31"/>
    </row>
    <row r="22" spans="2:19" x14ac:dyDescent="0.3">
      <c r="B22" s="19"/>
      <c r="C22" s="51" t="s">
        <v>64</v>
      </c>
      <c r="D22" s="52"/>
      <c r="E22" s="54"/>
      <c r="F22" s="54"/>
      <c r="G22" s="54"/>
      <c r="H22" s="55"/>
      <c r="I22" s="56"/>
      <c r="J22" s="57"/>
    </row>
    <row r="23" spans="2:19" ht="15" customHeight="1" x14ac:dyDescent="0.3">
      <c r="B23" s="19"/>
      <c r="C23" s="2"/>
      <c r="D23" s="1"/>
      <c r="E23" s="15"/>
      <c r="F23" s="16" t="s">
        <v>65</v>
      </c>
      <c r="G23" s="15"/>
      <c r="I23" s="8"/>
      <c r="J23" s="31"/>
    </row>
    <row r="24" spans="2:19" ht="13.8" x14ac:dyDescent="0.25">
      <c r="B24" s="19"/>
      <c r="C24" s="2"/>
      <c r="D24" s="1"/>
      <c r="E24" s="25" t="s">
        <v>140</v>
      </c>
      <c r="F24" s="30"/>
      <c r="G24" s="27" t="s">
        <v>21</v>
      </c>
      <c r="I24" s="8"/>
      <c r="J24" s="50"/>
    </row>
    <row r="25" spans="2:19" ht="13.8" x14ac:dyDescent="0.25">
      <c r="B25" s="19"/>
      <c r="C25" s="2"/>
      <c r="D25" s="1"/>
      <c r="E25" s="122" t="s">
        <v>129</v>
      </c>
      <c r="F25" s="30"/>
      <c r="G25" s="27" t="s">
        <v>21</v>
      </c>
      <c r="I25" s="8"/>
      <c r="J25" s="50"/>
    </row>
    <row r="26" spans="2:19" x14ac:dyDescent="0.3">
      <c r="B26" s="19"/>
      <c r="C26" s="2"/>
      <c r="D26" s="1"/>
      <c r="E26" s="27"/>
      <c r="F26" s="15"/>
      <c r="G26" s="15"/>
      <c r="I26" s="8"/>
      <c r="J26" s="31"/>
    </row>
    <row r="27" spans="2:19" x14ac:dyDescent="0.3">
      <c r="B27" s="19"/>
      <c r="C27" s="51" t="s">
        <v>67</v>
      </c>
      <c r="D27" s="52"/>
      <c r="E27" s="53"/>
      <c r="F27" s="54"/>
      <c r="G27" s="54"/>
      <c r="H27" s="55"/>
      <c r="I27" s="56"/>
      <c r="J27" s="57"/>
    </row>
    <row r="28" spans="2:19" ht="15" customHeight="1" x14ac:dyDescent="0.3">
      <c r="B28" s="19"/>
      <c r="C28" s="2"/>
      <c r="D28" s="1"/>
      <c r="E28" s="15" t="s">
        <v>68</v>
      </c>
      <c r="F28" s="27"/>
      <c r="G28" s="15"/>
      <c r="I28" s="8"/>
      <c r="J28" s="31"/>
    </row>
    <row r="29" spans="2:19" ht="15" customHeight="1" x14ac:dyDescent="0.3">
      <c r="B29" s="19"/>
      <c r="C29" s="2"/>
      <c r="D29" s="1"/>
      <c r="E29" s="15"/>
      <c r="F29" s="16" t="s">
        <v>65</v>
      </c>
      <c r="G29" s="15"/>
      <c r="I29" s="8"/>
      <c r="J29" s="31"/>
      <c r="L29" s="122" t="s">
        <v>137</v>
      </c>
      <c r="M29" s="85"/>
      <c r="N29" s="85"/>
      <c r="O29" s="85"/>
      <c r="P29" s="85"/>
      <c r="Q29" s="85"/>
      <c r="R29" s="85"/>
      <c r="S29" s="85"/>
    </row>
    <row r="30" spans="2:19" ht="15" customHeight="1" x14ac:dyDescent="0.25">
      <c r="B30" s="19"/>
      <c r="C30" s="2"/>
      <c r="D30" s="1"/>
      <c r="E30" s="100" t="s">
        <v>69</v>
      </c>
      <c r="F30" s="30"/>
      <c r="G30" s="27" t="s">
        <v>70</v>
      </c>
      <c r="I30" s="8"/>
      <c r="J30" s="50"/>
      <c r="L30" s="122" t="s">
        <v>71</v>
      </c>
      <c r="M30" s="85"/>
      <c r="N30" s="85"/>
      <c r="O30" s="85"/>
      <c r="P30" s="85"/>
      <c r="Q30" s="85"/>
      <c r="R30" s="85"/>
      <c r="S30" s="85"/>
    </row>
    <row r="31" spans="2:19" ht="15" customHeight="1" x14ac:dyDescent="0.25">
      <c r="B31" s="19"/>
      <c r="C31" s="2"/>
      <c r="D31" s="1"/>
      <c r="E31" s="100" t="s">
        <v>72</v>
      </c>
      <c r="F31" s="30"/>
      <c r="G31" s="27" t="s">
        <v>70</v>
      </c>
      <c r="I31" s="8"/>
      <c r="J31" s="50"/>
    </row>
    <row r="32" spans="2:19" ht="15" customHeight="1" x14ac:dyDescent="0.25">
      <c r="B32" s="19"/>
      <c r="C32" s="2"/>
      <c r="D32" s="1"/>
      <c r="E32" s="100" t="s">
        <v>73</v>
      </c>
      <c r="F32" s="30"/>
      <c r="G32" s="27" t="s">
        <v>70</v>
      </c>
      <c r="I32" s="8"/>
      <c r="J32" s="50"/>
      <c r="L32" s="122" t="s">
        <v>131</v>
      </c>
      <c r="M32" s="85"/>
      <c r="N32" s="85"/>
      <c r="O32" s="85"/>
      <c r="P32" s="85"/>
      <c r="Q32" s="85"/>
      <c r="R32" s="85"/>
      <c r="S32" s="85"/>
    </row>
    <row r="33" spans="2:19" ht="15" customHeight="1" x14ac:dyDescent="0.25">
      <c r="B33" s="19"/>
      <c r="C33" s="2"/>
      <c r="D33" s="1"/>
      <c r="E33" s="100" t="s">
        <v>128</v>
      </c>
      <c r="F33" s="30"/>
      <c r="G33" s="27" t="s">
        <v>70</v>
      </c>
      <c r="I33" s="8"/>
      <c r="J33" s="50"/>
      <c r="L33" s="122" t="s">
        <v>132</v>
      </c>
      <c r="M33" s="85"/>
      <c r="N33" s="85"/>
      <c r="O33" s="85"/>
      <c r="P33" s="85"/>
      <c r="Q33" s="85"/>
      <c r="R33" s="85"/>
      <c r="S33" s="85"/>
    </row>
    <row r="34" spans="2:19" ht="27.75" customHeight="1" x14ac:dyDescent="0.3">
      <c r="B34" s="19"/>
      <c r="C34" s="2"/>
      <c r="D34" s="1"/>
      <c r="E34" s="43" t="s">
        <v>75</v>
      </c>
      <c r="F34" s="15"/>
      <c r="G34" s="15"/>
      <c r="I34" s="8"/>
      <c r="J34" s="31"/>
    </row>
    <row r="35" spans="2:19" ht="15" customHeight="1" x14ac:dyDescent="0.25">
      <c r="B35" s="19"/>
      <c r="C35" s="2"/>
      <c r="D35" s="1"/>
      <c r="E35" s="100" t="s">
        <v>69</v>
      </c>
      <c r="F35" s="30"/>
      <c r="G35" s="27" t="s">
        <v>76</v>
      </c>
      <c r="I35" s="8"/>
      <c r="J35" s="50"/>
    </row>
    <row r="36" spans="2:19" ht="15" customHeight="1" x14ac:dyDescent="0.25">
      <c r="B36" s="19"/>
      <c r="C36" s="2"/>
      <c r="D36" s="1"/>
      <c r="E36" s="100" t="s">
        <v>72</v>
      </c>
      <c r="F36" s="30"/>
      <c r="G36" s="27" t="s">
        <v>76</v>
      </c>
      <c r="I36" s="8"/>
      <c r="J36" s="50"/>
    </row>
    <row r="37" spans="2:19" ht="15" customHeight="1" x14ac:dyDescent="0.25">
      <c r="B37" s="19"/>
      <c r="C37" s="2"/>
      <c r="D37" s="1"/>
      <c r="E37" s="100" t="s">
        <v>73</v>
      </c>
      <c r="F37" s="30"/>
      <c r="G37" s="27" t="s">
        <v>76</v>
      </c>
      <c r="I37" s="8"/>
      <c r="J37" s="50"/>
    </row>
    <row r="38" spans="2:19" ht="15" customHeight="1" x14ac:dyDescent="0.25">
      <c r="B38" s="19"/>
      <c r="C38" s="2"/>
      <c r="D38" s="1"/>
      <c r="E38" s="100" t="s">
        <v>74</v>
      </c>
      <c r="F38" s="30"/>
      <c r="G38" s="27" t="s">
        <v>76</v>
      </c>
      <c r="I38" s="8"/>
      <c r="J38" s="50"/>
    </row>
    <row r="39" spans="2:19" ht="15" customHeight="1" x14ac:dyDescent="0.3">
      <c r="B39" s="19"/>
      <c r="C39" s="2"/>
      <c r="D39" s="1"/>
      <c r="E39" s="15"/>
      <c r="F39" s="15"/>
      <c r="G39" s="15"/>
      <c r="I39" s="8"/>
      <c r="J39" s="31"/>
    </row>
    <row r="40" spans="2:19" ht="15" customHeight="1" x14ac:dyDescent="0.3">
      <c r="B40" s="19"/>
      <c r="C40" s="51" t="s">
        <v>77</v>
      </c>
      <c r="D40" s="52"/>
      <c r="E40" s="53"/>
      <c r="F40" s="54"/>
      <c r="G40" s="54"/>
      <c r="H40" s="55"/>
      <c r="I40" s="56"/>
      <c r="J40" s="57"/>
    </row>
    <row r="41" spans="2:19" ht="15" customHeight="1" x14ac:dyDescent="0.3">
      <c r="B41" s="19"/>
      <c r="C41" s="2"/>
      <c r="D41" s="1"/>
      <c r="E41" s="25" t="s">
        <v>78</v>
      </c>
      <c r="I41" s="8"/>
      <c r="J41" s="31"/>
    </row>
    <row r="42" spans="2:19" ht="15" customHeight="1" x14ac:dyDescent="0.3">
      <c r="B42" s="19"/>
      <c r="C42" s="2"/>
      <c r="E42" s="24" t="s">
        <v>79</v>
      </c>
      <c r="F42" s="27"/>
      <c r="G42" s="15"/>
      <c r="I42" s="8"/>
      <c r="J42" s="31"/>
    </row>
    <row r="43" spans="2:19" ht="15" customHeight="1" x14ac:dyDescent="0.3">
      <c r="B43" s="19"/>
      <c r="C43" s="2"/>
      <c r="D43" s="1"/>
      <c r="E43" s="15"/>
      <c r="F43" s="16" t="s">
        <v>65</v>
      </c>
      <c r="G43" s="15"/>
      <c r="I43" s="8"/>
      <c r="J43" s="31"/>
    </row>
    <row r="44" spans="2:19" ht="15" customHeight="1" x14ac:dyDescent="0.3">
      <c r="B44" s="19"/>
      <c r="C44" s="2"/>
      <c r="D44" s="1"/>
      <c r="E44" s="42" t="s">
        <v>66</v>
      </c>
      <c r="F44" s="30"/>
      <c r="G44" s="27" t="s">
        <v>21</v>
      </c>
      <c r="I44" s="8"/>
      <c r="J44" s="50"/>
    </row>
    <row r="45" spans="2:19" ht="15" customHeight="1" x14ac:dyDescent="0.3">
      <c r="B45" s="19"/>
      <c r="C45" s="2"/>
      <c r="D45" s="1"/>
      <c r="E45" s="42" t="s">
        <v>66</v>
      </c>
      <c r="F45" s="30"/>
      <c r="G45" s="27" t="s">
        <v>21</v>
      </c>
      <c r="I45" s="8"/>
      <c r="J45" s="50"/>
    </row>
    <row r="46" spans="2:19" ht="15" customHeight="1" x14ac:dyDescent="0.3">
      <c r="B46" s="19"/>
      <c r="C46" s="2"/>
      <c r="D46" s="1"/>
      <c r="E46" s="42" t="s">
        <v>66</v>
      </c>
      <c r="F46" s="30"/>
      <c r="G46" s="27" t="s">
        <v>21</v>
      </c>
      <c r="I46" s="8"/>
      <c r="J46" s="50"/>
    </row>
    <row r="47" spans="2:19" ht="15" customHeight="1" x14ac:dyDescent="0.3">
      <c r="B47" s="19"/>
      <c r="C47" s="2"/>
      <c r="D47" s="1"/>
      <c r="E47" s="15"/>
      <c r="F47" s="27"/>
      <c r="G47" s="15"/>
      <c r="I47" s="8"/>
      <c r="J47" s="31"/>
    </row>
    <row r="48" spans="2:19" ht="15" customHeight="1" x14ac:dyDescent="0.3">
      <c r="B48" s="19"/>
      <c r="C48" s="2"/>
      <c r="D48" s="24" t="s">
        <v>80</v>
      </c>
      <c r="E48" s="15"/>
      <c r="F48" s="27"/>
      <c r="G48" s="15"/>
      <c r="I48" s="8"/>
      <c r="J48" s="31"/>
    </row>
    <row r="49" spans="2:16" ht="15" customHeight="1" x14ac:dyDescent="0.25">
      <c r="B49" s="19"/>
      <c r="C49" s="2"/>
      <c r="D49" s="1"/>
      <c r="E49" s="100" t="s">
        <v>81</v>
      </c>
      <c r="F49" s="30"/>
      <c r="G49" s="123" t="s">
        <v>82</v>
      </c>
      <c r="H49" s="85"/>
      <c r="I49" s="8"/>
      <c r="J49" s="50"/>
      <c r="L49" s="85" t="s">
        <v>83</v>
      </c>
      <c r="M49" s="85"/>
      <c r="N49" s="85"/>
      <c r="O49" s="85"/>
      <c r="P49" s="85"/>
    </row>
    <row r="50" spans="2:16" ht="15" customHeight="1" x14ac:dyDescent="0.3">
      <c r="B50" s="19"/>
      <c r="C50" s="2"/>
      <c r="D50" s="1"/>
      <c r="E50" s="42" t="s">
        <v>66</v>
      </c>
      <c r="F50" s="30"/>
      <c r="G50" s="42"/>
      <c r="H50" s="23" t="s">
        <v>84</v>
      </c>
      <c r="I50" s="8"/>
      <c r="J50" s="50"/>
      <c r="L50" s="85" t="s">
        <v>85</v>
      </c>
      <c r="M50" s="85"/>
      <c r="N50" s="85"/>
      <c r="O50" s="85"/>
      <c r="P50" s="85"/>
    </row>
    <row r="51" spans="2:16" ht="15" customHeight="1" x14ac:dyDescent="0.3">
      <c r="B51" s="19"/>
      <c r="C51" s="2"/>
      <c r="D51" s="1"/>
      <c r="E51" s="42" t="s">
        <v>66</v>
      </c>
      <c r="F51" s="30"/>
      <c r="G51" s="42"/>
      <c r="H51" s="23" t="s">
        <v>84</v>
      </c>
      <c r="I51" s="8"/>
      <c r="J51" s="50"/>
    </row>
    <row r="52" spans="2:16" ht="9.75" customHeight="1" thickBot="1" x14ac:dyDescent="0.35">
      <c r="B52" s="21"/>
      <c r="C52" s="81"/>
      <c r="D52" s="82"/>
      <c r="E52" s="83"/>
      <c r="F52" s="83"/>
      <c r="G52" s="83"/>
      <c r="H52" s="3"/>
      <c r="I52" s="22"/>
      <c r="J52" s="84"/>
    </row>
    <row r="53" spans="2:16" ht="15" thickBot="1" x14ac:dyDescent="0.35"/>
    <row r="54" spans="2:16" ht="15.6" x14ac:dyDescent="0.3">
      <c r="B54" s="44" t="s">
        <v>86</v>
      </c>
      <c r="C54" s="47"/>
      <c r="D54" s="6"/>
      <c r="E54" s="6"/>
      <c r="F54" s="6"/>
      <c r="G54" s="6"/>
      <c r="H54" s="6"/>
      <c r="I54" s="7"/>
      <c r="J54" s="32" t="s">
        <v>62</v>
      </c>
    </row>
    <row r="55" spans="2:16" ht="15" customHeight="1" x14ac:dyDescent="0.3">
      <c r="B55" s="19"/>
      <c r="C55" s="2"/>
      <c r="D55" s="1"/>
      <c r="E55" s="15" t="s">
        <v>63</v>
      </c>
      <c r="F55" s="16"/>
      <c r="G55" s="15"/>
      <c r="I55" s="8"/>
      <c r="J55" s="31"/>
    </row>
    <row r="56" spans="2:16" x14ac:dyDescent="0.3">
      <c r="B56" s="19"/>
      <c r="C56" s="51" t="s">
        <v>64</v>
      </c>
      <c r="D56" s="52"/>
      <c r="E56" s="54"/>
      <c r="F56" s="54"/>
      <c r="G56" s="54"/>
      <c r="H56" s="55"/>
      <c r="I56" s="56"/>
      <c r="J56" s="57"/>
    </row>
    <row r="57" spans="2:16" ht="15" customHeight="1" x14ac:dyDescent="0.3">
      <c r="B57" s="19"/>
      <c r="C57" s="2"/>
      <c r="D57" s="1"/>
      <c r="E57" s="15"/>
      <c r="F57" s="16" t="s">
        <v>65</v>
      </c>
      <c r="G57" s="15"/>
      <c r="I57" s="8"/>
      <c r="J57" s="31"/>
    </row>
    <row r="58" spans="2:16" ht="13.8" x14ac:dyDescent="0.25">
      <c r="B58" s="19"/>
      <c r="C58" s="2"/>
      <c r="D58" s="1"/>
      <c r="E58" s="25" t="s">
        <v>87</v>
      </c>
      <c r="F58" s="30"/>
      <c r="G58" s="27" t="s">
        <v>21</v>
      </c>
      <c r="I58" s="8"/>
      <c r="J58" s="50"/>
    </row>
    <row r="59" spans="2:16" x14ac:dyDescent="0.3">
      <c r="B59" s="19"/>
      <c r="C59" s="2"/>
      <c r="D59" s="1"/>
      <c r="E59" s="27"/>
      <c r="F59" s="15"/>
      <c r="G59" s="15"/>
      <c r="I59" s="8"/>
      <c r="J59" s="31"/>
    </row>
    <row r="60" spans="2:16" x14ac:dyDescent="0.3">
      <c r="B60" s="19"/>
      <c r="C60" s="51" t="s">
        <v>88</v>
      </c>
      <c r="D60" s="52"/>
      <c r="E60" s="53"/>
      <c r="F60" s="54"/>
      <c r="G60" s="54"/>
      <c r="H60" s="55"/>
      <c r="I60" s="56"/>
      <c r="J60" s="57"/>
    </row>
    <row r="61" spans="2:16" ht="15" customHeight="1" x14ac:dyDescent="0.3">
      <c r="B61" s="19"/>
      <c r="C61" s="2"/>
      <c r="D61" s="1"/>
      <c r="E61" s="15" t="s">
        <v>68</v>
      </c>
      <c r="F61" s="27"/>
      <c r="G61" s="15"/>
      <c r="I61" s="8"/>
      <c r="J61" s="31"/>
    </row>
    <row r="62" spans="2:16" ht="15" customHeight="1" x14ac:dyDescent="0.3">
      <c r="B62" s="19"/>
      <c r="C62" s="2"/>
      <c r="D62" s="1"/>
      <c r="E62" s="15"/>
      <c r="F62" s="16" t="s">
        <v>65</v>
      </c>
      <c r="G62" s="15"/>
      <c r="I62" s="8"/>
      <c r="J62" s="31"/>
    </row>
    <row r="63" spans="2:16" ht="15" customHeight="1" x14ac:dyDescent="0.25">
      <c r="B63" s="19"/>
      <c r="C63" s="2"/>
      <c r="D63" s="1"/>
      <c r="E63" s="15" t="str">
        <f>E30</f>
        <v>Pääkäyttäjä</v>
      </c>
      <c r="F63" s="30"/>
      <c r="G63" s="27" t="s">
        <v>70</v>
      </c>
      <c r="I63" s="8"/>
      <c r="J63" s="50"/>
      <c r="L63" s="85" t="s">
        <v>141</v>
      </c>
    </row>
    <row r="64" spans="2:16" ht="15" customHeight="1" x14ac:dyDescent="0.25">
      <c r="B64" s="19"/>
      <c r="C64" s="2"/>
      <c r="D64" s="1"/>
      <c r="E64" s="15" t="str">
        <f>E31</f>
        <v>Käsittelijä - asiantuntija/tallentaja</v>
      </c>
      <c r="F64" s="30"/>
      <c r="G64" s="27" t="s">
        <v>70</v>
      </c>
      <c r="I64" s="8"/>
      <c r="J64" s="50"/>
      <c r="L64" s="85" t="s">
        <v>142</v>
      </c>
    </row>
    <row r="65" spans="2:10" ht="28.5" customHeight="1" x14ac:dyDescent="0.3">
      <c r="B65" s="19"/>
      <c r="C65" s="2"/>
      <c r="D65" s="1"/>
      <c r="E65" s="43" t="s">
        <v>75</v>
      </c>
      <c r="F65" s="15"/>
      <c r="G65" s="15"/>
      <c r="I65" s="8"/>
      <c r="J65" s="31"/>
    </row>
    <row r="66" spans="2:10" ht="15" customHeight="1" x14ac:dyDescent="0.25">
      <c r="B66" s="19"/>
      <c r="C66" s="2"/>
      <c r="D66" s="1"/>
      <c r="E66" s="15" t="str">
        <f>E63</f>
        <v>Pääkäyttäjä</v>
      </c>
      <c r="F66" s="30"/>
      <c r="G66" s="27" t="s">
        <v>76</v>
      </c>
      <c r="I66" s="8"/>
      <c r="J66" s="50"/>
    </row>
    <row r="67" spans="2:10" ht="15" customHeight="1" x14ac:dyDescent="0.25">
      <c r="B67" s="19"/>
      <c r="C67" s="2"/>
      <c r="D67" s="1"/>
      <c r="E67" s="15" t="str">
        <f>E64</f>
        <v>Käsittelijä - asiantuntija/tallentaja</v>
      </c>
      <c r="F67" s="30"/>
      <c r="G67" s="27" t="s">
        <v>76</v>
      </c>
      <c r="I67" s="8"/>
      <c r="J67" s="50"/>
    </row>
    <row r="68" spans="2:10" ht="15" customHeight="1" x14ac:dyDescent="0.3">
      <c r="B68" s="19"/>
      <c r="C68" s="2"/>
      <c r="D68" s="1"/>
      <c r="E68" s="15"/>
      <c r="F68" s="15"/>
      <c r="G68" s="15"/>
      <c r="I68" s="8"/>
      <c r="J68" s="31"/>
    </row>
    <row r="69" spans="2:10" ht="15" customHeight="1" x14ac:dyDescent="0.3">
      <c r="B69" s="19"/>
      <c r="C69" s="2"/>
      <c r="D69" s="1"/>
      <c r="E69" s="15"/>
      <c r="F69" s="15"/>
      <c r="G69" s="15"/>
      <c r="I69" s="8"/>
      <c r="J69" s="31"/>
    </row>
    <row r="70" spans="2:10" ht="15" customHeight="1" x14ac:dyDescent="0.3">
      <c r="B70" s="19"/>
      <c r="C70" s="51" t="s">
        <v>89</v>
      </c>
      <c r="D70" s="52"/>
      <c r="E70" s="55"/>
      <c r="F70" s="54"/>
      <c r="G70" s="55"/>
      <c r="H70" s="55"/>
      <c r="I70" s="56"/>
      <c r="J70" s="57"/>
    </row>
    <row r="71" spans="2:10" ht="15" customHeight="1" x14ac:dyDescent="0.3">
      <c r="B71" s="19"/>
      <c r="C71" s="2"/>
      <c r="D71" s="1"/>
      <c r="E71" s="25" t="s">
        <v>78</v>
      </c>
      <c r="I71" s="8"/>
      <c r="J71" s="31"/>
    </row>
    <row r="72" spans="2:10" ht="15" customHeight="1" x14ac:dyDescent="0.3">
      <c r="B72" s="19"/>
      <c r="C72" s="2"/>
      <c r="D72" s="1"/>
      <c r="E72" s="15"/>
      <c r="F72" s="16" t="s">
        <v>65</v>
      </c>
      <c r="G72" s="15"/>
      <c r="I72" s="8"/>
      <c r="J72" s="31"/>
    </row>
    <row r="73" spans="2:10" ht="15" customHeight="1" x14ac:dyDescent="0.3">
      <c r="B73" s="19"/>
      <c r="E73" s="42" t="s">
        <v>66</v>
      </c>
      <c r="F73" s="30"/>
      <c r="G73" s="42"/>
      <c r="H73" s="23" t="s">
        <v>90</v>
      </c>
      <c r="I73" s="8"/>
      <c r="J73" s="50"/>
    </row>
    <row r="74" spans="2:10" ht="15" customHeight="1" x14ac:dyDescent="0.3">
      <c r="B74" s="19"/>
      <c r="E74" s="48" t="s">
        <v>66</v>
      </c>
      <c r="F74" s="30"/>
      <c r="G74" s="48"/>
      <c r="H74" s="23" t="s">
        <v>90</v>
      </c>
      <c r="I74" s="8"/>
      <c r="J74" s="50"/>
    </row>
    <row r="75" spans="2:10" ht="6.75" customHeight="1" thickBot="1" x14ac:dyDescent="0.35">
      <c r="B75" s="21"/>
      <c r="C75" s="134"/>
      <c r="D75" s="3"/>
      <c r="E75" s="3"/>
      <c r="F75" s="3"/>
      <c r="G75" s="3"/>
      <c r="H75" s="3"/>
      <c r="I75" s="3"/>
      <c r="J75" s="135"/>
    </row>
    <row r="76" spans="2:10" ht="15" thickBot="1" x14ac:dyDescent="0.35">
      <c r="B76" s="6"/>
      <c r="C76" s="47"/>
      <c r="D76" s="6"/>
      <c r="E76" s="6"/>
      <c r="F76" s="6"/>
      <c r="G76" s="6"/>
      <c r="H76" s="49"/>
      <c r="I76" s="6"/>
      <c r="J76" s="49"/>
    </row>
    <row r="77" spans="2:10" ht="15.6" x14ac:dyDescent="0.3">
      <c r="B77" s="44" t="s">
        <v>91</v>
      </c>
      <c r="C77" s="47"/>
      <c r="D77" s="6"/>
      <c r="E77" s="6"/>
      <c r="F77" s="6"/>
      <c r="G77" s="6"/>
      <c r="H77" s="6"/>
      <c r="I77" s="7"/>
      <c r="J77" s="32" t="s">
        <v>62</v>
      </c>
    </row>
    <row r="78" spans="2:10" ht="15" customHeight="1" x14ac:dyDescent="0.3">
      <c r="B78" s="19"/>
      <c r="C78" s="2"/>
      <c r="D78" s="1"/>
      <c r="E78" s="15" t="s">
        <v>139</v>
      </c>
      <c r="F78" s="16"/>
      <c r="G78" s="15"/>
      <c r="I78" s="8"/>
      <c r="J78" s="31"/>
    </row>
    <row r="79" spans="2:10" ht="15" customHeight="1" x14ac:dyDescent="0.3">
      <c r="B79" s="19"/>
      <c r="C79" s="2"/>
      <c r="D79" s="1"/>
      <c r="E79" s="15" t="s">
        <v>92</v>
      </c>
      <c r="F79" s="16"/>
      <c r="G79" s="15"/>
      <c r="I79" s="8"/>
      <c r="J79" s="31"/>
    </row>
    <row r="80" spans="2:10" ht="15" customHeight="1" x14ac:dyDescent="0.3">
      <c r="B80" s="19"/>
      <c r="C80" s="2"/>
      <c r="D80" s="1"/>
      <c r="E80" s="15" t="s">
        <v>138</v>
      </c>
      <c r="F80" s="16"/>
      <c r="G80" s="15"/>
      <c r="I80" s="8"/>
      <c r="J80" s="31"/>
    </row>
    <row r="81" spans="2:14" x14ac:dyDescent="0.3">
      <c r="B81" s="19"/>
      <c r="C81" s="51" t="s">
        <v>93</v>
      </c>
      <c r="D81" s="52"/>
      <c r="E81" s="54"/>
      <c r="F81" s="16" t="s">
        <v>65</v>
      </c>
      <c r="G81" s="54"/>
      <c r="H81" s="55"/>
      <c r="I81" s="56"/>
      <c r="J81" s="57"/>
    </row>
    <row r="82" spans="2:14" ht="15" customHeight="1" x14ac:dyDescent="0.25">
      <c r="B82" s="19"/>
      <c r="C82" s="2"/>
      <c r="D82" s="1"/>
      <c r="E82" s="25" t="s">
        <v>94</v>
      </c>
      <c r="F82" s="127"/>
      <c r="G82" s="27" t="s">
        <v>21</v>
      </c>
      <c r="H82" s="25" t="s">
        <v>95</v>
      </c>
      <c r="I82" s="8"/>
      <c r="J82" s="128"/>
      <c r="L82" s="85" t="s">
        <v>133</v>
      </c>
      <c r="M82" s="85"/>
      <c r="N82" s="85"/>
    </row>
    <row r="83" spans="2:14" ht="13.8" x14ac:dyDescent="0.25">
      <c r="B83" s="19"/>
      <c r="C83" s="2"/>
      <c r="D83" s="1"/>
      <c r="E83" s="25" t="s">
        <v>96</v>
      </c>
      <c r="F83" s="127"/>
      <c r="G83" s="27" t="s">
        <v>21</v>
      </c>
      <c r="H83" s="25" t="s">
        <v>97</v>
      </c>
      <c r="I83" s="8"/>
      <c r="J83" s="128"/>
      <c r="L83" s="85" t="s">
        <v>134</v>
      </c>
      <c r="M83" s="85"/>
      <c r="N83" s="85"/>
    </row>
    <row r="84" spans="2:14" x14ac:dyDescent="0.3">
      <c r="B84" s="19"/>
      <c r="C84" s="2"/>
      <c r="D84" s="1"/>
      <c r="E84" s="27"/>
      <c r="F84" s="15"/>
      <c r="G84" s="15"/>
      <c r="I84" s="8"/>
      <c r="J84" s="31"/>
    </row>
    <row r="85" spans="2:14" ht="15" customHeight="1" x14ac:dyDescent="0.3">
      <c r="B85" s="19"/>
      <c r="C85" s="51" t="s">
        <v>40</v>
      </c>
      <c r="D85" s="52"/>
      <c r="E85" s="53"/>
      <c r="F85" s="54"/>
      <c r="G85" s="54"/>
      <c r="H85" s="55"/>
      <c r="I85" s="56"/>
      <c r="J85" s="57"/>
    </row>
    <row r="86" spans="2:14" ht="15" customHeight="1" x14ac:dyDescent="0.25">
      <c r="B86" s="19"/>
      <c r="C86" s="2"/>
      <c r="D86" s="1"/>
      <c r="E86" s="25" t="s">
        <v>98</v>
      </c>
      <c r="F86" s="127"/>
      <c r="G86" s="27" t="s">
        <v>99</v>
      </c>
      <c r="I86" s="129" t="s">
        <v>95</v>
      </c>
      <c r="J86" s="128"/>
    </row>
    <row r="87" spans="2:14" ht="15" customHeight="1" x14ac:dyDescent="0.25">
      <c r="B87" s="19"/>
      <c r="C87" s="2"/>
      <c r="D87" s="1"/>
      <c r="E87" s="25" t="s">
        <v>100</v>
      </c>
      <c r="F87" s="127"/>
      <c r="G87" s="27" t="s">
        <v>99</v>
      </c>
      <c r="I87" s="129" t="s">
        <v>97</v>
      </c>
      <c r="J87" s="128"/>
    </row>
    <row r="88" spans="2:14" ht="6.75" customHeight="1" thickBot="1" x14ac:dyDescent="0.35">
      <c r="B88" s="19"/>
      <c r="C88" s="2"/>
      <c r="D88" s="1"/>
      <c r="E88" s="15"/>
      <c r="F88" s="15"/>
      <c r="G88" s="15"/>
      <c r="I88" s="8"/>
      <c r="J88" s="31"/>
    </row>
    <row r="89" spans="2:14" x14ac:dyDescent="0.3">
      <c r="B89" s="6"/>
      <c r="C89" s="47"/>
      <c r="D89" s="6"/>
      <c r="E89" s="6"/>
      <c r="F89" s="6"/>
      <c r="G89" s="6"/>
      <c r="H89" s="49"/>
      <c r="I89" s="6"/>
      <c r="J89" s="49"/>
    </row>
  </sheetData>
  <pageMargins left="0.37" right="0.44" top="0.48" bottom="0.62" header="0.19" footer="0.28000000000000003"/>
  <pageSetup paperSize="9" scale="48" fitToHeight="0" orientation="portrait" r:id="rId1"/>
  <headerFooter alignWithMargins="0">
    <oddHeader>&amp;LHintalomake&amp;R&amp;P(&amp;N)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1"/>
  <sheetViews>
    <sheetView zoomScale="130" zoomScaleNormal="130" workbookViewId="0"/>
  </sheetViews>
  <sheetFormatPr defaultRowHeight="13.2" x14ac:dyDescent="0.25"/>
  <cols>
    <col min="1" max="1" width="1.33203125" customWidth="1"/>
    <col min="2" max="3" width="2.33203125" customWidth="1"/>
    <col min="4" max="4" width="60.33203125" bestFit="1" customWidth="1"/>
    <col min="5" max="5" width="13.44140625" customWidth="1"/>
    <col min="6" max="6" width="13.33203125" customWidth="1"/>
    <col min="7" max="7" width="33.88671875" customWidth="1"/>
    <col min="8" max="8" width="64.33203125" customWidth="1"/>
    <col min="9" max="9" width="5.88671875" customWidth="1"/>
  </cols>
  <sheetData>
    <row r="1" spans="2:8" ht="6.6" customHeight="1" x14ac:dyDescent="0.25"/>
    <row r="2" spans="2:8" ht="15.6" x14ac:dyDescent="0.3">
      <c r="B2" s="136" t="s">
        <v>101</v>
      </c>
      <c r="C2" s="137"/>
      <c r="D2" s="138"/>
      <c r="E2" s="138"/>
      <c r="F2" s="138"/>
      <c r="G2" s="138"/>
      <c r="H2" s="138"/>
    </row>
    <row r="4" spans="2:8" x14ac:dyDescent="0.25">
      <c r="C4" s="25" t="s">
        <v>130</v>
      </c>
      <c r="D4" s="1"/>
    </row>
    <row r="5" spans="2:8" x14ac:dyDescent="0.25">
      <c r="C5" s="25" t="s">
        <v>8</v>
      </c>
      <c r="D5" s="1"/>
    </row>
    <row r="6" spans="2:8" ht="5.4" customHeight="1" x14ac:dyDescent="0.25">
      <c r="C6" s="1"/>
      <c r="D6" s="1"/>
    </row>
    <row r="7" spans="2:8" ht="21" x14ac:dyDescent="0.4">
      <c r="C7" s="1" t="s">
        <v>102</v>
      </c>
      <c r="D7" s="1"/>
    </row>
    <row r="8" spans="2:8" x14ac:dyDescent="0.25">
      <c r="C8" s="25" t="s">
        <v>103</v>
      </c>
      <c r="D8" s="1"/>
    </row>
    <row r="9" spans="2:8" x14ac:dyDescent="0.25">
      <c r="C9" s="25"/>
      <c r="D9" s="1"/>
    </row>
    <row r="10" spans="2:8" x14ac:dyDescent="0.25">
      <c r="C10" s="25" t="s">
        <v>104</v>
      </c>
      <c r="D10" s="1"/>
    </row>
    <row r="11" spans="2:8" ht="13.8" thickBot="1" x14ac:dyDescent="0.3"/>
    <row r="12" spans="2:8" ht="13.8" x14ac:dyDescent="0.25">
      <c r="B12" s="40" t="s">
        <v>105</v>
      </c>
      <c r="C12" s="29"/>
      <c r="D12" s="6"/>
      <c r="E12" s="6"/>
      <c r="F12" s="6"/>
      <c r="G12" s="7"/>
      <c r="H12" s="32" t="s">
        <v>62</v>
      </c>
    </row>
    <row r="13" spans="2:8" ht="13.8" x14ac:dyDescent="0.3">
      <c r="B13" s="19"/>
      <c r="C13" s="1"/>
      <c r="D13" s="15" t="s">
        <v>106</v>
      </c>
      <c r="G13" s="8"/>
      <c r="H13" s="31"/>
    </row>
    <row r="14" spans="2:8" ht="13.8" x14ac:dyDescent="0.3">
      <c r="B14" s="19"/>
      <c r="C14" s="1"/>
      <c r="D14" s="15"/>
      <c r="G14" s="8"/>
      <c r="H14" s="31"/>
    </row>
    <row r="15" spans="2:8" ht="13.8" x14ac:dyDescent="0.3">
      <c r="B15" s="19"/>
      <c r="C15" s="1" t="s">
        <v>107</v>
      </c>
      <c r="D15" s="15"/>
      <c r="G15" s="8"/>
      <c r="H15" s="31"/>
    </row>
    <row r="16" spans="2:8" ht="13.8" x14ac:dyDescent="0.3">
      <c r="B16" s="19"/>
      <c r="C16" s="1"/>
      <c r="D16" s="15" t="s">
        <v>108</v>
      </c>
      <c r="G16" s="8"/>
      <c r="H16" s="31"/>
    </row>
    <row r="17" spans="2:8" ht="13.8" x14ac:dyDescent="0.3">
      <c r="B17" s="19"/>
      <c r="C17" s="1"/>
      <c r="D17" s="15" t="s">
        <v>109</v>
      </c>
      <c r="G17" s="8"/>
      <c r="H17" s="31"/>
    </row>
    <row r="18" spans="2:8" ht="13.8" x14ac:dyDescent="0.3">
      <c r="B18" s="19"/>
      <c r="C18" s="1"/>
      <c r="D18" s="15"/>
      <c r="G18" s="8"/>
      <c r="H18" s="31"/>
    </row>
    <row r="19" spans="2:8" ht="13.8" x14ac:dyDescent="0.3">
      <c r="B19" s="19"/>
      <c r="E19" s="15" t="s">
        <v>65</v>
      </c>
      <c r="F19" s="15" t="s">
        <v>110</v>
      </c>
      <c r="G19" s="8"/>
      <c r="H19" s="31"/>
    </row>
    <row r="20" spans="2:8" ht="13.8" x14ac:dyDescent="0.25">
      <c r="B20" s="19"/>
      <c r="D20" s="25" t="s">
        <v>111</v>
      </c>
      <c r="E20" s="30"/>
      <c r="F20" s="17" t="s">
        <v>112</v>
      </c>
      <c r="G20" s="8"/>
      <c r="H20" s="50"/>
    </row>
    <row r="21" spans="2:8" ht="7.5" customHeight="1" x14ac:dyDescent="0.3">
      <c r="B21" s="19"/>
      <c r="E21" s="15"/>
      <c r="F21" s="15"/>
      <c r="G21" s="8"/>
      <c r="H21" s="31"/>
    </row>
    <row r="22" spans="2:8" ht="13.8" x14ac:dyDescent="0.3">
      <c r="B22" s="19"/>
      <c r="C22" s="1" t="s">
        <v>113</v>
      </c>
      <c r="D22" s="15"/>
      <c r="G22" s="8"/>
      <c r="H22" s="31"/>
    </row>
    <row r="23" spans="2:8" ht="13.8" x14ac:dyDescent="0.3">
      <c r="B23" s="19"/>
      <c r="C23" s="1"/>
      <c r="D23" s="15" t="s">
        <v>114</v>
      </c>
      <c r="G23" s="8"/>
      <c r="H23" s="31"/>
    </row>
    <row r="24" spans="2:8" ht="13.8" x14ac:dyDescent="0.3">
      <c r="B24" s="19"/>
      <c r="C24" s="1"/>
      <c r="D24" s="15" t="s">
        <v>115</v>
      </c>
      <c r="G24" s="8"/>
      <c r="H24" s="31"/>
    </row>
    <row r="25" spans="2:8" ht="6.45" customHeight="1" x14ac:dyDescent="0.3">
      <c r="B25" s="19"/>
      <c r="C25" s="1"/>
      <c r="D25" s="15"/>
      <c r="G25" s="8"/>
      <c r="H25" s="31"/>
    </row>
    <row r="26" spans="2:8" ht="13.8" x14ac:dyDescent="0.25">
      <c r="B26" s="19"/>
      <c r="D26" s="25" t="s">
        <v>116</v>
      </c>
      <c r="E26" s="30"/>
      <c r="F26" s="17" t="s">
        <v>112</v>
      </c>
      <c r="G26" s="8"/>
      <c r="H26" s="50"/>
    </row>
    <row r="27" spans="2:8" ht="13.8" x14ac:dyDescent="0.3">
      <c r="B27" s="19"/>
      <c r="D27" s="25" t="s">
        <v>117</v>
      </c>
      <c r="E27" s="30"/>
      <c r="F27" s="41" t="s">
        <v>118</v>
      </c>
      <c r="G27" s="8"/>
      <c r="H27" s="50"/>
    </row>
    <row r="28" spans="2:8" ht="7.5" customHeight="1" x14ac:dyDescent="0.3">
      <c r="B28" s="19"/>
      <c r="E28" s="15"/>
      <c r="F28" s="15"/>
      <c r="G28" s="8"/>
      <c r="H28" s="31"/>
    </row>
    <row r="29" spans="2:8" ht="13.8" x14ac:dyDescent="0.3">
      <c r="B29" s="19"/>
      <c r="D29" s="48" t="s">
        <v>119</v>
      </c>
      <c r="E29" s="30"/>
      <c r="F29" s="17" t="s">
        <v>112</v>
      </c>
      <c r="G29" s="8"/>
      <c r="H29" s="130"/>
    </row>
    <row r="30" spans="2:8" ht="6" customHeight="1" thickBot="1" x14ac:dyDescent="0.35">
      <c r="B30" s="21"/>
      <c r="C30" s="82"/>
      <c r="D30" s="83"/>
      <c r="E30" s="3"/>
      <c r="F30" s="3"/>
      <c r="G30" s="22"/>
      <c r="H30" s="84"/>
    </row>
    <row r="31" spans="2:8" ht="14.4" thickBot="1" x14ac:dyDescent="0.35">
      <c r="H31" s="23"/>
    </row>
    <row r="32" spans="2:8" x14ac:dyDescent="0.25">
      <c r="B32" s="28"/>
      <c r="C32" s="29" t="s">
        <v>120</v>
      </c>
      <c r="D32" s="6"/>
      <c r="E32" s="6"/>
      <c r="F32" s="6"/>
      <c r="G32" s="7"/>
      <c r="H32" s="32" t="s">
        <v>62</v>
      </c>
    </row>
    <row r="33" spans="2:8" ht="4.3499999999999996" customHeight="1" x14ac:dyDescent="0.3">
      <c r="B33" s="19"/>
      <c r="C33" s="1"/>
      <c r="G33" s="8"/>
      <c r="H33" s="31"/>
    </row>
    <row r="34" spans="2:8" ht="13.8" x14ac:dyDescent="0.3">
      <c r="B34" s="19"/>
      <c r="C34" s="1"/>
      <c r="D34" t="s">
        <v>121</v>
      </c>
      <c r="G34" s="8"/>
      <c r="H34" s="31"/>
    </row>
    <row r="35" spans="2:8" ht="13.8" x14ac:dyDescent="0.3">
      <c r="B35" s="19"/>
      <c r="E35" s="15" t="s">
        <v>122</v>
      </c>
      <c r="F35" s="15" t="s">
        <v>110</v>
      </c>
      <c r="G35" s="8"/>
      <c r="H35" s="31"/>
    </row>
    <row r="36" spans="2:8" ht="13.8" x14ac:dyDescent="0.25">
      <c r="B36" s="19"/>
      <c r="D36" s="25" t="s">
        <v>123</v>
      </c>
      <c r="E36" s="9"/>
      <c r="F36" s="131" t="s">
        <v>49</v>
      </c>
      <c r="G36" s="8"/>
      <c r="H36" s="50"/>
    </row>
    <row r="37" spans="2:8" ht="13.8" x14ac:dyDescent="0.25">
      <c r="B37" s="19"/>
      <c r="D37" s="25" t="s">
        <v>124</v>
      </c>
      <c r="E37" s="9"/>
      <c r="F37" s="131" t="s">
        <v>49</v>
      </c>
      <c r="G37" s="8"/>
      <c r="H37" s="50"/>
    </row>
    <row r="38" spans="2:8" ht="13.8" x14ac:dyDescent="0.25">
      <c r="B38" s="19"/>
      <c r="D38" t="s">
        <v>125</v>
      </c>
      <c r="E38" s="9"/>
      <c r="F38" s="131" t="s">
        <v>49</v>
      </c>
      <c r="G38" s="8"/>
      <c r="H38" s="130"/>
    </row>
    <row r="39" spans="2:8" ht="13.8" x14ac:dyDescent="0.25">
      <c r="B39" s="19"/>
      <c r="D39" t="s">
        <v>126</v>
      </c>
      <c r="E39" s="9"/>
      <c r="F39" s="131" t="s">
        <v>49</v>
      </c>
      <c r="G39" s="8"/>
      <c r="H39" s="130"/>
    </row>
    <row r="40" spans="2:8" ht="6" customHeight="1" thickBot="1" x14ac:dyDescent="0.35">
      <c r="B40" s="21"/>
      <c r="C40" s="82"/>
      <c r="D40" s="83"/>
      <c r="E40" s="3"/>
      <c r="F40" s="3"/>
      <c r="G40" s="22"/>
      <c r="H40" s="84"/>
    </row>
    <row r="41" spans="2:8" ht="13.8" x14ac:dyDescent="0.3">
      <c r="H41" s="23"/>
    </row>
  </sheetData>
  <phoneticPr fontId="4" type="noConversion"/>
  <pageMargins left="0.37" right="0.44" top="0.48" bottom="0.62" header="0.19" footer="0.28000000000000003"/>
  <pageSetup paperSize="9" scale="48" orientation="portrait" r:id="rId1"/>
  <headerFooter alignWithMargins="0">
    <oddHeader>&amp;LHintalomake&amp;R&amp;P(&amp;N)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Ohje</vt:lpstr>
      <vt:lpstr>1- Vertailuhinta</vt:lpstr>
      <vt:lpstr>2-Yksikköhinnat jatkuvat</vt:lpstr>
      <vt:lpstr>3-Yksikköhinnat kertaluontoiset</vt:lpstr>
      <vt:lpstr>'1- Vertailuhinta'!Tulostusalue</vt:lpstr>
      <vt:lpstr>'2-Yksikköhinnat jatkuvat'!Tulostusalue</vt:lpstr>
      <vt:lpstr>'3-Yksikköhinnat kertaluontoiset'!Tulostusalue</vt:lpstr>
      <vt:lpstr>Ohje!Tulostusalue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2023-07-12T09:07:51Z</dcterms:created>
  <dcterms:modified xsi:type="dcterms:W3CDTF">2023-07-12T09:09:31Z</dcterms:modified>
  <cp:category/>
  <cp:contentStatus/>
</cp:coreProperties>
</file>