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2B97EA46-38BF-4E30-848E-4AF008DB979F}" xr6:coauthVersionLast="47" xr6:coauthVersionMax="47" xr10:uidLastSave="{00000000-0000-0000-0000-000000000000}"/>
  <bookViews>
    <workbookView xWindow="756" yWindow="72" windowWidth="22188" windowHeight="12108" xr2:uid="{00000000-000D-0000-FFFF-FFFF00000000}"/>
  </bookViews>
  <sheets>
    <sheet name="Ohje" sheetId="1" r:id="rId1"/>
    <sheet name="Kustannusarvio" sheetId="7" r:id="rId2"/>
  </sheets>
  <definedNames>
    <definedName name="_xlnm.Print_Area" localSheetId="1">Kustannusarvio!$A$1:$R$74</definedName>
    <definedName name="_xlnm.Print_Area" localSheetId="0">Ohje!$A$1:$L$45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7" l="1"/>
  <c r="P44" i="7"/>
  <c r="O44" i="7"/>
  <c r="Q43" i="7"/>
  <c r="P43" i="7"/>
  <c r="O43" i="7"/>
  <c r="O42" i="7"/>
  <c r="Q42" i="7"/>
  <c r="P42" i="7"/>
  <c r="N59" i="7" l="1"/>
  <c r="Q55" i="7"/>
  <c r="P55" i="7"/>
  <c r="O55" i="7"/>
  <c r="Q54" i="7"/>
  <c r="P54" i="7"/>
  <c r="O54" i="7"/>
  <c r="Q51" i="7"/>
  <c r="P51" i="7"/>
  <c r="O51" i="7"/>
  <c r="Q40" i="7"/>
  <c r="P40" i="7"/>
  <c r="O40" i="7"/>
  <c r="Q39" i="7"/>
  <c r="P39" i="7"/>
  <c r="O39" i="7"/>
  <c r="Q38" i="7"/>
  <c r="P38" i="7"/>
  <c r="O38" i="7"/>
  <c r="Q31" i="7"/>
  <c r="P31" i="7"/>
  <c r="O31" i="7"/>
  <c r="Q30" i="7"/>
  <c r="P30" i="7"/>
  <c r="O30" i="7"/>
  <c r="Q29" i="7"/>
  <c r="P29" i="7"/>
  <c r="O29" i="7"/>
  <c r="Q26" i="7"/>
  <c r="P26" i="7"/>
  <c r="O26" i="7"/>
  <c r="Q25" i="7"/>
  <c r="P25" i="7"/>
  <c r="O25" i="7"/>
  <c r="Q24" i="7"/>
  <c r="P24" i="7"/>
  <c r="O24" i="7"/>
  <c r="Q23" i="7"/>
  <c r="P23" i="7"/>
  <c r="O23" i="7"/>
  <c r="Q20" i="7"/>
  <c r="P20" i="7"/>
  <c r="O20" i="7"/>
  <c r="Q19" i="7"/>
  <c r="P19" i="7"/>
  <c r="O19" i="7"/>
  <c r="Q18" i="7"/>
  <c r="P18" i="7"/>
  <c r="O18" i="7"/>
  <c r="Q15" i="7"/>
  <c r="P15" i="7"/>
  <c r="O15" i="7"/>
  <c r="Q14" i="7"/>
  <c r="P14" i="7"/>
  <c r="O14" i="7"/>
  <c r="Q57" i="7" l="1"/>
  <c r="P57" i="7"/>
  <c r="O57" i="7"/>
  <c r="P33" i="7"/>
  <c r="P46" i="7" s="1"/>
  <c r="P59" i="7" s="1"/>
  <c r="O33" i="7"/>
  <c r="O46" i="7" s="1"/>
  <c r="O59" i="7" s="1"/>
  <c r="Q33" i="7" l="1"/>
  <c r="Q46" i="7" s="1"/>
  <c r="Q59" i="7" s="1"/>
</calcChain>
</file>

<file path=xl/sharedStrings.xml><?xml version="1.0" encoding="utf-8"?>
<sst xmlns="http://schemas.openxmlformats.org/spreadsheetml/2006/main" count="147" uniqueCount="83">
  <si>
    <t>Elinkaarikustannusten kokoluokka-arvio</t>
  </si>
  <si>
    <t>X-järjestelmän esiselvitys, alustava kustannusarvio</t>
  </si>
  <si>
    <t>Alustava ja sitoumukseton kustannusarvio</t>
  </si>
  <si>
    <t>Kustannusarvion tarkoitus</t>
  </si>
  <si>
    <t>Tähän pohjaan koottavan kustannusarvion tarkoitus on tuoda hankintayksikölle osana tarvemäärittelyä ja ratkaisuvaihtoehtojen kartoitusta kuva mahdollisesti hankittavan järjestelmäkokonaisuuden kustannuksista ylätasolla. Tätä kustannusarviota käytetään hankittavan kohteen analyysin sekä budjetoinnin tukena sekä mahdollisesti tarjouspyynnön laatimisen tukena.</t>
  </si>
  <si>
    <r>
      <t xml:space="preserve">Pyydämme teitä täyttämään välilehdelle 'Kustannusarvio' arvionne arvioinnin kohteena olevasta järjestelmästä, sen käyttöönotosta sekä sen tarvitsemista jatkuvista tuki- ja ylläpitopalveluista. Kustannusarvio voidaan antaa ylätasolla.
</t>
    </r>
    <r>
      <rPr>
        <b/>
        <sz val="10"/>
        <color rgb="FFFF0000"/>
        <rFont val="Arial"/>
        <family val="2"/>
      </rPr>
      <t>Kustannusarvio ei sido toimittajaa millään tavalla</t>
    </r>
    <r>
      <rPr>
        <sz val="10"/>
        <rFont val="Arial"/>
        <family val="2"/>
      </rPr>
      <t>, mtta toivomme teidän antavan mahdollisimman realistisen arvion ko. järjestelmän toimittamisesta hankintayksikölle. Kustannusarvioita voidaan hyödyntää esim. kilpailutuksen hankinnan arvon määrittämisessä.</t>
    </r>
  </si>
  <si>
    <t>Ohjeet kustannusarvion täyttämiseksi</t>
  </si>
  <si>
    <t>Pyydämme teitä käymään läpi ja mahdollisuuksien mukaan täyttämään välilhdellä 'Kustannusarvio' kuvatut sinitaustaiset kentät.
Hinnoittelussa pyydetään kolmea potentiaalisen tarjoajan arvioimaa kustannustasoa:
   1: Kustannuksen vähimmäistaso - tämän verran ko. kustannuskomponentti parhaimmassakin tapauksessa maksaa asiakkaalle
   2: Kustannuksen keskimääräinen oletustaso - tämän verran arvioimme tässä tapauksessa todennäköisimmäksi kustannukseksi ko. kustannustekijän kohdalla
   3: Kustannuksen maksimitaso - tämän verran ko. komponentti maksimissaan maksaisi</t>
  </si>
  <si>
    <t>Pyydämme teitä perustelemaan kustannustekijöiden perään tekijöitä, jotka vaikuttavat kustannustasoon sekä oletuksia, joita olette käyttäneet kustannustason arvioinnissanne.</t>
  </si>
  <si>
    <t>Edellisten lisäksi pyydämme teitä nostamaan esiin, mitä lähtötietoja tarvitsisitte mahdollisessa tarjouspyynnössä, jotta pystyisitte hinnoittelemaan ratkaisunne ja palvelunne sekä järjestelmän toimituksen luotettavasti ja sujuvasti.</t>
  </si>
  <si>
    <t>Kiitämme teitä osallistumisestanne ja näkemyksistänne.</t>
  </si>
  <si>
    <t>Sisäiset ohjeet - poistakaa tarjoajille lähetettävästä pohjasta</t>
  </si>
  <si>
    <t>Kunta täyttää keltataustaiset solut. Kuvatkaa erityisesti hankittavan järjestelmän keskeiset volyymit kustannusriveille.</t>
  </si>
  <si>
    <t>Kustannusarviolaskelma</t>
  </si>
  <si>
    <t>&lt;potentiaalisen tarjoajan nimi&gt;</t>
  </si>
  <si>
    <t>Tarkastelukausi:</t>
  </si>
  <si>
    <t>kk</t>
  </si>
  <si>
    <t>&lt;pvm&gt;</t>
  </si>
  <si>
    <t>Asiakkaan kustannus:</t>
  </si>
  <si>
    <t>/htp</t>
  </si>
  <si>
    <t>3. osapuolen kustannus:</t>
  </si>
  <si>
    <r>
      <t xml:space="preserve">Täyttäkää tarpeen mukaan </t>
    </r>
    <r>
      <rPr>
        <u/>
        <sz val="10"/>
        <color indexed="12"/>
        <rFont val="Arial Black"/>
        <family val="2"/>
      </rPr>
      <t>sinisellä taustalla</t>
    </r>
    <r>
      <rPr>
        <b/>
        <u/>
        <sz val="10"/>
        <color indexed="10"/>
        <rFont val="Arial"/>
        <family val="2"/>
      </rPr>
      <t xml:space="preserve"> merkityt kentät</t>
    </r>
  </si>
  <si>
    <t>Yksikköhinnat / osahinnat</t>
  </si>
  <si>
    <t>Kokonaiskustannusarviot</t>
  </si>
  <si>
    <t>Järjestelmän käyttöoikeusmaksut</t>
  </si>
  <si>
    <t>Käyttöoikeusmaksut</t>
  </si>
  <si>
    <t>Perusjärjestelmä</t>
  </si>
  <si>
    <t>Min hinta</t>
  </si>
  <si>
    <t>keskim. hinta</t>
  </si>
  <si>
    <t>Max hinta</t>
  </si>
  <si>
    <t>Tarjoajan kommentti / selitys arviolle</t>
  </si>
  <si>
    <t>Järjestelmän perusmaksu (sis. testiympäristön)</t>
  </si>
  <si>
    <t>/kk</t>
  </si>
  <si>
    <t>Muu volyymiriippumattomat maksut, kuvatkaa tähän mitkä</t>
  </si>
  <si>
    <t>Perusratkaisun käyttäjäkohtaiset maksut</t>
  </si>
  <si>
    <t>Pääkäyttäjät</t>
  </si>
  <si>
    <t>kpl</t>
  </si>
  <si>
    <t>/kk (käyttäjäryhmälle yhteensä)</t>
  </si>
  <si>
    <t>Normaalikäyttäjät</t>
  </si>
  <si>
    <t>Katselukäyttäjät - rajoitettu lukuoikeus</t>
  </si>
  <si>
    <t>Täydentävät moduulit</t>
  </si>
  <si>
    <t>moduuli X</t>
  </si>
  <si>
    <t>/kk/moduuli</t>
  </si>
  <si>
    <t>Muu, pakollinen moduulimaksu -kuvatkaa mikä</t>
  </si>
  <si>
    <t>Mahdolliset muut kustannukset</t>
  </si>
  <si>
    <t>Transaktiomäärään perustuvat maksut</t>
  </si>
  <si>
    <t>kpl/kk</t>
  </si>
  <si>
    <t>/kk/kpl</t>
  </si>
  <si>
    <t>Säilytettävän aineiston datamäärään perustuva maksu</t>
  </si>
  <si>
    <t>TB</t>
  </si>
  <si>
    <t>/kk/TB</t>
  </si>
  <si>
    <t>&lt;Muut  kuukausikustannukset yhteensä - täyttäkää hinta&gt;</t>
  </si>
  <si>
    <t>&lt;yksikkö&gt;</t>
  </si>
  <si>
    <t>määrä?</t>
  </si>
  <si>
    <t>Käyttöönotto</t>
  </si>
  <si>
    <t>Käyttöönottoprojektin kustannusarvio</t>
  </si>
  <si>
    <t>kokonaishinta</t>
  </si>
  <si>
    <t>Integraatioiden kustannusarvio</t>
  </si>
  <si>
    <t>Muut käyttöönoton kustannukset, kuvatkaa mitkä</t>
  </si>
  <si>
    <t>Asiakkaan ja 3. osapuolten työmäärät</t>
  </si>
  <si>
    <t>Min htp</t>
  </si>
  <si>
    <t>keskim. htp</t>
  </si>
  <si>
    <t>Max htp</t>
  </si>
  <si>
    <t>Arvio asiakkaalta tarvittavista työmääristä</t>
  </si>
  <si>
    <t>Sovellusylläpito ja mahdolliset lisätyöt / pienkehitys</t>
  </si>
  <si>
    <t>Sovellusylläpito ja pienkehitys</t>
  </si>
  <si>
    <t>Ylläpito</t>
  </si>
  <si>
    <t>Sovellusylläpito (kokonaisuuden ja asiakassovitusten ylläpito)</t>
  </si>
  <si>
    <t>Laskennalliset lisätyöt. Esim. Pienkehitys, varauma muutostöille</t>
  </si>
  <si>
    <t>Järjestelmän kehittäjä / parametroija</t>
  </si>
  <si>
    <t>htp/kk</t>
  </si>
  <si>
    <t>x</t>
  </si>
  <si>
    <t>Projektipäällikkö</t>
  </si>
  <si>
    <t>Min</t>
  </si>
  <si>
    <t>Keskim.</t>
  </si>
  <si>
    <t>Max</t>
  </si>
  <si>
    <t>Potentiaalisen tarjoajan näkemys:</t>
  </si>
  <si>
    <t>Mitkä tekijät hankintayksikön kuvaamassa tarpeessa nostavat hintaa - millä kustannuksia voitaisiin pienentää?</t>
  </si>
  <si>
    <t>&lt;kirjatkaa näkemyksenne tähän&gt;</t>
  </si>
  <si>
    <t>Mitä hintatekijöitä puuttuu - mitä olemme unohtaneet tai jättäneet tarpeettomasti pois?</t>
  </si>
  <si>
    <t>Mistä tehtävistä ja kustannuksista asiakkaan ja 3. osapuolten (esim. nykytoimittaja tai integroitavien järjestelmien toimittajat) käyttöönottokustannukset muodostuvat?</t>
  </si>
  <si>
    <t>Mitä tarkempia tietoja tarvitsisitte mahdollisessa tarjouspyynnössä, jotta voisitte hinnoitella ratkaisunne tarkemmin?</t>
  </si>
  <si>
    <t>Pyydämme teitä vielä varsinaisten kustannustaulukoiden alapuolelle kirjaamaan, mitkä tekijät nostavat kustannuksia (vastaavasti, joiden poistaminen tai vähentäminen voisi pienentää kunnan kustannuksia.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</si>
</sst>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_-* #,##0\ [$€-40B]_-;\-* #,##0\ [$€-40B]_-;_-* &quot;-&quot;??\ [$€-40B]_-;_-@_-"/>
  </numFmts>
  <fonts count="19" x14ac:knownFonts="1">
    <font>
      <sz val="10"/>
      <name val="Arial"/>
    </font>
    <font>
      <sz val="10"/>
      <name val="Arial"/>
      <family val="2"/>
    </font>
    <font>
      <b/>
      <sz val="10"/>
      <name val="Arial"/>
      <family val="2"/>
    </font>
    <font>
      <b/>
      <sz val="11"/>
      <name val="Arial"/>
      <family val="2"/>
    </font>
    <font>
      <sz val="8"/>
      <name val="Arial"/>
      <family val="2"/>
    </font>
    <font>
      <b/>
      <sz val="12"/>
      <name val="Arial"/>
      <family val="2"/>
    </font>
    <font>
      <b/>
      <u/>
      <sz val="10"/>
      <color indexed="10"/>
      <name val="Arial"/>
      <family val="2"/>
    </font>
    <font>
      <i/>
      <sz val="10"/>
      <name val="Arial"/>
      <family val="2"/>
    </font>
    <font>
      <u/>
      <sz val="10"/>
      <color indexed="12"/>
      <name val="Arial Black"/>
      <family val="2"/>
    </font>
    <font>
      <sz val="10"/>
      <name val="Arial Narrow"/>
      <family val="2"/>
    </font>
    <font>
      <sz val="10"/>
      <name val="Arial"/>
      <family val="2"/>
    </font>
    <font>
      <b/>
      <i/>
      <sz val="10"/>
      <name val="Arial"/>
      <family val="2"/>
    </font>
    <font>
      <i/>
      <sz val="10"/>
      <name val="Arial Narrow"/>
      <family val="2"/>
    </font>
    <font>
      <sz val="10"/>
      <name val="Arial"/>
      <family val="2"/>
    </font>
    <font>
      <b/>
      <sz val="14"/>
      <name val="Arial"/>
      <family val="2"/>
    </font>
    <font>
      <b/>
      <sz val="11"/>
      <color rgb="FFFF0000"/>
      <name val="Arial"/>
      <family val="2"/>
    </font>
    <font>
      <sz val="9"/>
      <name val="Arial Narrow"/>
      <family val="2"/>
    </font>
    <font>
      <sz val="8"/>
      <name val="Arial Narrow"/>
      <family val="2"/>
    </font>
    <font>
      <b/>
      <sz val="10"/>
      <color rgb="FFFF0000"/>
      <name val="Arial"/>
      <family val="2"/>
    </font>
  </fonts>
  <fills count="13">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B3D9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79998168889431442"/>
        <bgColor indexed="64"/>
      </patternFill>
    </fill>
  </fills>
  <borders count="25">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theme="0"/>
      </bottom>
      <diagonal/>
    </border>
    <border>
      <left/>
      <right style="medium">
        <color indexed="64"/>
      </right>
      <top/>
      <bottom style="thin">
        <color indexed="64"/>
      </bottom>
      <diagonal/>
    </border>
    <border>
      <left style="thin">
        <color theme="0"/>
      </left>
      <right style="thin">
        <color theme="0"/>
      </right>
      <top style="thin">
        <color theme="0"/>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cellStyleXfs>
  <cellXfs count="104">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horizontal="center"/>
    </xf>
    <xf numFmtId="0" fontId="0" fillId="0" borderId="4" xfId="0" applyBorder="1"/>
    <xf numFmtId="0" fontId="6" fillId="0" borderId="0" xfId="0" applyFont="1"/>
    <xf numFmtId="0" fontId="0" fillId="0" borderId="9" xfId="0" applyBorder="1"/>
    <xf numFmtId="0" fontId="0" fillId="0" borderId="9" xfId="0" applyBorder="1" applyAlignment="1">
      <alignment horizontal="center"/>
    </xf>
    <xf numFmtId="0" fontId="0" fillId="0" borderId="1" xfId="0" applyBorder="1" applyAlignment="1">
      <alignment horizontal="center"/>
    </xf>
    <xf numFmtId="0" fontId="5" fillId="0" borderId="0" xfId="0" applyFont="1"/>
    <xf numFmtId="0" fontId="7" fillId="0" borderId="0" xfId="0" applyFont="1"/>
    <xf numFmtId="0" fontId="7" fillId="0" borderId="0" xfId="0" applyFont="1" applyAlignment="1">
      <alignment horizontal="center"/>
    </xf>
    <xf numFmtId="0" fontId="0" fillId="0" borderId="0" xfId="0" quotePrefix="1"/>
    <xf numFmtId="0" fontId="0" fillId="0" borderId="11" xfId="0" applyBorder="1"/>
    <xf numFmtId="0" fontId="0" fillId="0" borderId="13" xfId="0" applyBorder="1"/>
    <xf numFmtId="0" fontId="11" fillId="0" borderId="0" xfId="0" applyFont="1"/>
    <xf numFmtId="0" fontId="1" fillId="0" borderId="0" xfId="0" applyFont="1"/>
    <xf numFmtId="0" fontId="10" fillId="0" borderId="0" xfId="0" applyFont="1"/>
    <xf numFmtId="165" fontId="0" fillId="2" borderId="5" xfId="0" applyNumberFormat="1" applyFill="1" applyBorder="1"/>
    <xf numFmtId="0" fontId="9" fillId="0" borderId="0" xfId="0" applyFont="1" applyAlignment="1">
      <alignment horizontal="center"/>
    </xf>
    <xf numFmtId="0" fontId="12" fillId="0" borderId="0" xfId="0" applyFont="1" applyAlignment="1">
      <alignment horizontal="center"/>
    </xf>
    <xf numFmtId="0" fontId="13" fillId="0" borderId="0" xfId="1" applyAlignment="1">
      <alignment horizontal="center"/>
    </xf>
    <xf numFmtId="0" fontId="9" fillId="0" borderId="0" xfId="1" quotePrefix="1" applyFont="1"/>
    <xf numFmtId="0" fontId="12" fillId="5" borderId="18" xfId="0" applyFont="1" applyFill="1" applyBorder="1"/>
    <xf numFmtId="0" fontId="2" fillId="7" borderId="10" xfId="0" applyFont="1" applyFill="1" applyBorder="1"/>
    <xf numFmtId="0" fontId="2" fillId="7" borderId="2" xfId="0" applyFont="1" applyFill="1" applyBorder="1"/>
    <xf numFmtId="0" fontId="1" fillId="7" borderId="2" xfId="0" applyFont="1" applyFill="1" applyBorder="1"/>
    <xf numFmtId="0" fontId="1" fillId="7" borderId="2" xfId="0" applyFont="1" applyFill="1" applyBorder="1" applyAlignment="1">
      <alignment horizontal="center"/>
    </xf>
    <xf numFmtId="0" fontId="1" fillId="7" borderId="3" xfId="0" applyFont="1" applyFill="1" applyBorder="1"/>
    <xf numFmtId="0" fontId="0" fillId="7" borderId="0" xfId="0" applyFill="1"/>
    <xf numFmtId="0" fontId="2" fillId="7" borderId="12" xfId="0" applyFont="1" applyFill="1" applyBorder="1" applyAlignment="1">
      <alignment horizontal="left"/>
    </xf>
    <xf numFmtId="0" fontId="0" fillId="7" borderId="1" xfId="0" applyFill="1" applyBorder="1"/>
    <xf numFmtId="0" fontId="2" fillId="7" borderId="1" xfId="0" applyFont="1" applyFill="1" applyBorder="1" applyAlignment="1">
      <alignment horizontal="right"/>
    </xf>
    <xf numFmtId="0" fontId="0" fillId="7" borderId="1" xfId="0" applyFill="1" applyBorder="1" applyAlignment="1">
      <alignment horizontal="right"/>
    </xf>
    <xf numFmtId="0" fontId="0" fillId="7" borderId="1" xfId="0" applyFill="1" applyBorder="1" applyAlignment="1">
      <alignment horizontal="center"/>
    </xf>
    <xf numFmtId="0" fontId="0" fillId="7" borderId="16" xfId="0" applyFill="1" applyBorder="1"/>
    <xf numFmtId="0" fontId="0" fillId="7" borderId="1" xfId="0" quotePrefix="1" applyFill="1" applyBorder="1"/>
    <xf numFmtId="0" fontId="0" fillId="7" borderId="2" xfId="0" applyFill="1" applyBorder="1"/>
    <xf numFmtId="0" fontId="0" fillId="7" borderId="2" xfId="0" applyFill="1" applyBorder="1" applyAlignment="1">
      <alignment horizontal="center"/>
    </xf>
    <xf numFmtId="0" fontId="0" fillId="7" borderId="3" xfId="0" applyFill="1" applyBorder="1"/>
    <xf numFmtId="0" fontId="2" fillId="7" borderId="12" xfId="0" applyFont="1" applyFill="1" applyBorder="1"/>
    <xf numFmtId="0" fontId="2" fillId="7" borderId="1" xfId="0" applyFont="1" applyFill="1" applyBorder="1"/>
    <xf numFmtId="0" fontId="1" fillId="0" borderId="9" xfId="0" applyFont="1" applyBorder="1"/>
    <xf numFmtId="0" fontId="1" fillId="7" borderId="1" xfId="0" applyFont="1" applyFill="1" applyBorder="1"/>
    <xf numFmtId="0" fontId="1" fillId="0" borderId="1" xfId="0" applyFont="1" applyBorder="1"/>
    <xf numFmtId="0" fontId="0" fillId="8" borderId="0" xfId="0" applyFill="1"/>
    <xf numFmtId="0" fontId="14" fillId="0" borderId="0" xfId="0" applyFont="1"/>
    <xf numFmtId="0" fontId="1" fillId="9" borderId="5" xfId="0" applyFont="1" applyFill="1" applyBorder="1"/>
    <xf numFmtId="0" fontId="15" fillId="0" borderId="0" xfId="0" applyFont="1"/>
    <xf numFmtId="0" fontId="1" fillId="0" borderId="0" xfId="0" applyFont="1" applyAlignment="1">
      <alignment horizontal="right" vertical="top"/>
    </xf>
    <xf numFmtId="0" fontId="12" fillId="9" borderId="18" xfId="0" applyFont="1" applyFill="1" applyBorder="1"/>
    <xf numFmtId="0" fontId="16" fillId="0" borderId="0" xfId="0" applyFont="1" applyAlignment="1">
      <alignment horizontal="center"/>
    </xf>
    <xf numFmtId="0" fontId="17" fillId="0" borderId="0" xfId="0" applyFont="1" applyAlignment="1">
      <alignment horizontal="center"/>
    </xf>
    <xf numFmtId="0" fontId="9" fillId="0" borderId="4" xfId="1" quotePrefix="1" applyFont="1" applyBorder="1"/>
    <xf numFmtId="0" fontId="0" fillId="0" borderId="19" xfId="0" applyBorder="1"/>
    <xf numFmtId="0" fontId="0" fillId="7" borderId="17" xfId="0" quotePrefix="1" applyFill="1" applyBorder="1"/>
    <xf numFmtId="0" fontId="1" fillId="8" borderId="0" xfId="0" applyFont="1" applyFill="1"/>
    <xf numFmtId="0" fontId="9" fillId="0" borderId="0" xfId="0" quotePrefix="1" applyFont="1" applyAlignment="1">
      <alignment horizontal="center"/>
    </xf>
    <xf numFmtId="0" fontId="12" fillId="9" borderId="20" xfId="0" applyFont="1" applyFill="1" applyBorder="1"/>
    <xf numFmtId="165" fontId="0" fillId="9" borderId="5" xfId="0" applyNumberFormat="1" applyFill="1" applyBorder="1"/>
    <xf numFmtId="0" fontId="1" fillId="0" borderId="4" xfId="0" quotePrefix="1" applyFont="1" applyBorder="1"/>
    <xf numFmtId="0" fontId="16" fillId="0" borderId="0" xfId="1" quotePrefix="1" applyFont="1"/>
    <xf numFmtId="0" fontId="1" fillId="0" borderId="0" xfId="0" quotePrefix="1" applyFont="1" applyAlignment="1">
      <alignment horizontal="left"/>
    </xf>
    <xf numFmtId="0" fontId="0" fillId="8" borderId="0" xfId="0" applyFill="1" applyAlignment="1">
      <alignment horizontal="center"/>
    </xf>
    <xf numFmtId="0" fontId="16" fillId="0" borderId="9" xfId="0" applyFont="1" applyBorder="1" applyAlignment="1">
      <alignment horizontal="center" vertical="center"/>
    </xf>
    <xf numFmtId="164" fontId="0" fillId="4" borderId="5" xfId="0" applyNumberFormat="1" applyFill="1" applyBorder="1"/>
    <xf numFmtId="0" fontId="16" fillId="5" borderId="6" xfId="0" applyFont="1" applyFill="1" applyBorder="1" applyAlignment="1">
      <alignment vertical="top" wrapText="1"/>
    </xf>
    <xf numFmtId="0" fontId="0" fillId="7" borderId="21" xfId="0" applyFill="1" applyBorder="1"/>
    <xf numFmtId="0" fontId="0" fillId="7" borderId="17" xfId="0" applyFill="1" applyBorder="1"/>
    <xf numFmtId="0" fontId="1" fillId="0" borderId="4" xfId="0" applyFont="1" applyBorder="1" applyAlignment="1">
      <alignment horizontal="right" vertical="top"/>
    </xf>
    <xf numFmtId="164" fontId="0" fillId="4" borderId="22" xfId="0" applyNumberFormat="1" applyFill="1" applyBorder="1"/>
    <xf numFmtId="164" fontId="0" fillId="4" borderId="6" xfId="0" applyNumberFormat="1" applyFill="1" applyBorder="1"/>
    <xf numFmtId="164" fontId="2" fillId="3" borderId="23" xfId="0" applyNumberFormat="1" applyFont="1" applyFill="1" applyBorder="1"/>
    <xf numFmtId="164" fontId="2" fillId="3" borderId="7" xfId="0" applyNumberFormat="1" applyFont="1" applyFill="1" applyBorder="1"/>
    <xf numFmtId="164" fontId="2" fillId="3" borderId="24" xfId="0" applyNumberFormat="1" applyFont="1" applyFill="1" applyBorder="1"/>
    <xf numFmtId="0" fontId="16" fillId="0" borderId="11" xfId="0" applyFont="1" applyBorder="1" applyAlignment="1">
      <alignment horizontal="center"/>
    </xf>
    <xf numFmtId="0" fontId="16" fillId="0" borderId="4" xfId="0" applyFont="1" applyBorder="1" applyAlignment="1">
      <alignment horizontal="center"/>
    </xf>
    <xf numFmtId="0" fontId="2" fillId="0" borderId="0" xfId="0" applyFont="1" applyAlignment="1">
      <alignment horizontal="center"/>
    </xf>
    <xf numFmtId="0" fontId="3" fillId="12" borderId="0" xfId="0" applyFont="1" applyFill="1"/>
    <xf numFmtId="0" fontId="0" fillId="12" borderId="0" xfId="0" applyFill="1"/>
    <xf numFmtId="0" fontId="1" fillId="12" borderId="0" xfId="0" applyFont="1" applyFill="1"/>
    <xf numFmtId="0" fontId="0" fillId="12" borderId="0" xfId="0" applyFill="1" applyAlignment="1">
      <alignment horizontal="center"/>
    </xf>
    <xf numFmtId="0" fontId="2" fillId="12" borderId="0" xfId="0" applyFont="1" applyFill="1" applyAlignment="1">
      <alignment horizontal="right" vertical="top"/>
    </xf>
    <xf numFmtId="0" fontId="1" fillId="0" borderId="0" xfId="0" applyFont="1" applyAlignment="1">
      <alignment vertical="top" wrapText="1"/>
    </xf>
    <xf numFmtId="0" fontId="3" fillId="8" borderId="0" xfId="0" applyFont="1" applyFill="1"/>
    <xf numFmtId="0" fontId="2" fillId="6" borderId="0" xfId="0" applyFont="1" applyFill="1"/>
    <xf numFmtId="0" fontId="1" fillId="6" borderId="0" xfId="0" applyFont="1" applyFill="1"/>
    <xf numFmtId="0" fontId="5" fillId="6" borderId="14" xfId="0" applyFont="1" applyFill="1" applyBorder="1" applyAlignment="1">
      <alignment horizontal="right"/>
    </xf>
    <xf numFmtId="0" fontId="5" fillId="6" borderId="15" xfId="0" applyFont="1" applyFill="1" applyBorder="1" applyAlignment="1">
      <alignment horizontal="right"/>
    </xf>
    <xf numFmtId="164" fontId="5" fillId="6" borderId="8" xfId="0" applyNumberFormat="1" applyFont="1" applyFill="1" applyBorder="1"/>
    <xf numFmtId="0" fontId="1" fillId="0" borderId="0" xfId="0" applyFont="1" applyAlignment="1">
      <alignment horizontal="right"/>
    </xf>
    <xf numFmtId="166" fontId="0" fillId="8" borderId="0" xfId="0" applyNumberFormat="1" applyFill="1" applyAlignment="1">
      <alignment horizontal="left"/>
    </xf>
    <xf numFmtId="0" fontId="1" fillId="9" borderId="0" xfId="0" applyFont="1" applyFill="1" applyAlignment="1">
      <alignment horizontal="left" vertical="top" wrapText="1"/>
    </xf>
    <xf numFmtId="0" fontId="1" fillId="6" borderId="11" xfId="0" applyFont="1" applyFill="1" applyBorder="1" applyAlignment="1">
      <alignment horizontal="center"/>
    </xf>
    <xf numFmtId="0" fontId="1" fillId="6" borderId="0" xfId="0" applyFont="1" applyFill="1" applyAlignment="1">
      <alignment horizontal="center"/>
    </xf>
    <xf numFmtId="0" fontId="1" fillId="6" borderId="4" xfId="0" applyFont="1" applyFill="1" applyBorder="1" applyAlignment="1">
      <alignment horizontal="center"/>
    </xf>
    <xf numFmtId="0" fontId="2" fillId="11" borderId="10"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0" borderId="1" xfId="0" applyFont="1" applyFill="1" applyBorder="1" applyAlignment="1">
      <alignment horizontal="center"/>
    </xf>
    <xf numFmtId="0" fontId="2" fillId="6" borderId="10"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cellXfs>
  <cellStyles count="2">
    <cellStyle name="Normaali" xfId="0" builtinId="0"/>
    <cellStyle name="Normal 2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CCCFF"/>
      <rgbColor rgb="00FFFFCC"/>
      <rgbColor rgb="00CCFFFF"/>
      <rgbColor rgb="00660066"/>
      <rgbColor rgb="00E6D3C4"/>
      <rgbColor rgb="000066CC"/>
      <rgbColor rgb="00CCCCFF"/>
      <rgbColor rgb="00DDDDDD"/>
      <rgbColor rgb="00FF00FF"/>
      <rgbColor rgb="00FFFF00"/>
      <rgbColor rgb="0000FFFF"/>
      <rgbColor rgb="00800080"/>
      <rgbColor rgb="00800000"/>
      <rgbColor rgb="00ACDCAC"/>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3D9FF"/>
      <color rgb="FFFEE57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32"/>
  <sheetViews>
    <sheetView tabSelected="1" zoomScaleNormal="100" workbookViewId="0">
      <selection activeCell="B2" sqref="B2"/>
    </sheetView>
  </sheetViews>
  <sheetFormatPr defaultRowHeight="13.2" x14ac:dyDescent="0.25"/>
  <cols>
    <col min="1" max="1" width="1.44140625" customWidth="1"/>
    <col min="2" max="2" width="104.33203125" customWidth="1"/>
    <col min="11" max="11" width="9.5546875" customWidth="1"/>
  </cols>
  <sheetData>
    <row r="1" spans="2:2" ht="5.25" customHeight="1" x14ac:dyDescent="0.25"/>
    <row r="2" spans="2:2" ht="17.399999999999999" x14ac:dyDescent="0.3">
      <c r="B2" s="47" t="s">
        <v>0</v>
      </c>
    </row>
    <row r="4" spans="2:2" ht="13.8" x14ac:dyDescent="0.25">
      <c r="B4" s="85" t="s">
        <v>1</v>
      </c>
    </row>
    <row r="6" spans="2:2" ht="13.8" x14ac:dyDescent="0.25">
      <c r="B6" s="49" t="s">
        <v>2</v>
      </c>
    </row>
    <row r="8" spans="2:2" ht="13.8" x14ac:dyDescent="0.25">
      <c r="B8" s="2" t="s">
        <v>3</v>
      </c>
    </row>
    <row r="9" spans="2:2" ht="39.6" x14ac:dyDescent="0.25">
      <c r="B9" s="84" t="s">
        <v>4</v>
      </c>
    </row>
    <row r="10" spans="2:2" ht="79.2" x14ac:dyDescent="0.25">
      <c r="B10" s="84" t="s">
        <v>5</v>
      </c>
    </row>
    <row r="12" spans="2:2" ht="13.8" x14ac:dyDescent="0.25">
      <c r="B12" s="2" t="s">
        <v>6</v>
      </c>
    </row>
    <row r="13" spans="2:2" ht="127.5" customHeight="1" x14ac:dyDescent="0.25">
      <c r="B13" s="84" t="s">
        <v>7</v>
      </c>
    </row>
    <row r="14" spans="2:2" ht="26.4" x14ac:dyDescent="0.25">
      <c r="B14" s="84" t="s">
        <v>8</v>
      </c>
    </row>
    <row r="15" spans="2:2" ht="26.4" x14ac:dyDescent="0.25">
      <c r="B15" s="84" t="s">
        <v>82</v>
      </c>
    </row>
    <row r="16" spans="2:2" ht="26.4" x14ac:dyDescent="0.25">
      <c r="B16" s="84" t="s">
        <v>9</v>
      </c>
    </row>
    <row r="18" spans="2:2" x14ac:dyDescent="0.25">
      <c r="B18" s="84" t="s">
        <v>10</v>
      </c>
    </row>
    <row r="22" spans="2:2" x14ac:dyDescent="0.25">
      <c r="B22" s="86" t="s">
        <v>11</v>
      </c>
    </row>
    <row r="23" spans="2:2" x14ac:dyDescent="0.25">
      <c r="B23" s="87" t="s">
        <v>12</v>
      </c>
    </row>
    <row r="32" spans="2:2" x14ac:dyDescent="0.25">
      <c r="B32" s="1"/>
    </row>
  </sheetData>
  <phoneticPr fontId="4" type="noConversion"/>
  <pageMargins left="0.37" right="0.44" top="0.48" bottom="0.62" header="0.19" footer="0.28000000000000003"/>
  <pageSetup paperSize="9" scale="50" orientation="portrait" r:id="rId1"/>
  <headerFooter alignWithMargins="0">
    <oddHeader>&amp;R
&amp;P(&amp;N)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1"/>
  <sheetViews>
    <sheetView zoomScaleNormal="100" workbookViewId="0"/>
  </sheetViews>
  <sheetFormatPr defaultRowHeight="13.2" x14ac:dyDescent="0.25"/>
  <cols>
    <col min="1" max="1" width="1.33203125" customWidth="1"/>
    <col min="2" max="2" width="1.5546875" customWidth="1"/>
    <col min="3" max="4" width="1.44140625" customWidth="1"/>
    <col min="5" max="5" width="46.33203125" style="18" customWidth="1"/>
    <col min="6" max="6" width="7" customWidth="1"/>
    <col min="7" max="7" width="7.44140625" style="4" customWidth="1"/>
    <col min="8" max="8" width="2.109375" style="4" customWidth="1"/>
    <col min="9" max="11" width="10.44140625" customWidth="1"/>
    <col min="12" max="12" width="19.88671875" customWidth="1"/>
    <col min="13" max="13" width="30.33203125" customWidth="1"/>
    <col min="14" max="14" width="6.109375" customWidth="1"/>
    <col min="15" max="17" width="13.44140625" customWidth="1"/>
    <col min="18" max="18" width="1.6640625" customWidth="1"/>
    <col min="19" max="19" width="7.109375" customWidth="1"/>
    <col min="20" max="20" width="6.109375" customWidth="1"/>
  </cols>
  <sheetData>
    <row r="1" spans="2:17" ht="6.6" customHeight="1" x14ac:dyDescent="0.25">
      <c r="E1" s="17"/>
    </row>
    <row r="2" spans="2:17" ht="15.6" x14ac:dyDescent="0.3">
      <c r="B2" s="10" t="s">
        <v>13</v>
      </c>
      <c r="C2" s="2"/>
      <c r="D2" s="2"/>
      <c r="E2" s="17"/>
    </row>
    <row r="3" spans="2:17" ht="6" customHeight="1" x14ac:dyDescent="0.25">
      <c r="E3" s="17"/>
    </row>
    <row r="4" spans="2:17" x14ac:dyDescent="0.25">
      <c r="E4" s="48" t="s">
        <v>14</v>
      </c>
      <c r="H4" s="50"/>
      <c r="J4" s="50" t="s">
        <v>15</v>
      </c>
      <c r="K4" s="64">
        <v>48</v>
      </c>
      <c r="L4" s="63" t="s">
        <v>16</v>
      </c>
    </row>
    <row r="5" spans="2:17" x14ac:dyDescent="0.25">
      <c r="E5" s="48" t="s">
        <v>17</v>
      </c>
      <c r="J5" s="91" t="s">
        <v>18</v>
      </c>
      <c r="K5" s="92">
        <v>350</v>
      </c>
      <c r="L5" s="63" t="s">
        <v>19</v>
      </c>
    </row>
    <row r="6" spans="2:17" ht="11.25" customHeight="1" x14ac:dyDescent="0.25">
      <c r="E6" s="17"/>
      <c r="J6" s="91" t="s">
        <v>20</v>
      </c>
      <c r="K6" s="92">
        <v>800</v>
      </c>
      <c r="L6" s="63" t="s">
        <v>19</v>
      </c>
    </row>
    <row r="7" spans="2:17" ht="16.2" x14ac:dyDescent="0.4">
      <c r="C7" s="6" t="s">
        <v>21</v>
      </c>
      <c r="D7" s="6"/>
      <c r="E7" s="17"/>
    </row>
    <row r="8" spans="2:17" ht="13.8" thickBot="1" x14ac:dyDescent="0.3">
      <c r="C8" s="17"/>
      <c r="D8" s="17"/>
      <c r="E8" s="17"/>
    </row>
    <row r="9" spans="2:17" ht="13.8" thickBot="1" x14ac:dyDescent="0.3">
      <c r="B9" s="100" t="s">
        <v>22</v>
      </c>
      <c r="C9" s="100"/>
      <c r="D9" s="100"/>
      <c r="E9" s="100"/>
      <c r="F9" s="100"/>
      <c r="G9" s="100"/>
      <c r="H9" s="100"/>
      <c r="I9" s="100"/>
      <c r="J9" s="100"/>
      <c r="K9" s="100"/>
      <c r="L9" s="100"/>
      <c r="M9" s="100"/>
      <c r="O9" s="97" t="s">
        <v>23</v>
      </c>
      <c r="P9" s="98"/>
      <c r="Q9" s="99"/>
    </row>
    <row r="10" spans="2:17" x14ac:dyDescent="0.25">
      <c r="B10" s="25" t="s">
        <v>24</v>
      </c>
      <c r="C10" s="26"/>
      <c r="D10" s="26"/>
      <c r="E10" s="27"/>
      <c r="F10" s="27"/>
      <c r="G10" s="28"/>
      <c r="H10" s="28"/>
      <c r="I10" s="27"/>
      <c r="J10" s="27"/>
      <c r="K10" s="27"/>
      <c r="L10" s="27"/>
      <c r="M10" s="29"/>
      <c r="O10" s="94" t="s">
        <v>25</v>
      </c>
      <c r="P10" s="95"/>
      <c r="Q10" s="96"/>
    </row>
    <row r="11" spans="2:17" ht="7.5" customHeight="1" x14ac:dyDescent="0.25">
      <c r="B11" s="14"/>
      <c r="C11" s="1"/>
      <c r="D11" s="1"/>
      <c r="E11" s="17"/>
      <c r="M11" s="5"/>
      <c r="O11" s="14"/>
      <c r="Q11" s="5"/>
    </row>
    <row r="12" spans="2:17" ht="13.8" x14ac:dyDescent="0.3">
      <c r="B12" s="14"/>
      <c r="C12" s="16" t="s">
        <v>26</v>
      </c>
      <c r="D12" s="16"/>
      <c r="E12" s="17"/>
      <c r="G12" s="20"/>
      <c r="M12" s="5"/>
      <c r="O12" s="14"/>
      <c r="Q12" s="5"/>
    </row>
    <row r="13" spans="2:17" ht="13.8" x14ac:dyDescent="0.3">
      <c r="B13" s="14"/>
      <c r="C13" s="16"/>
      <c r="D13" s="16"/>
      <c r="E13" s="17"/>
      <c r="G13" s="20"/>
      <c r="I13" s="53" t="s">
        <v>27</v>
      </c>
      <c r="J13" s="52" t="s">
        <v>28</v>
      </c>
      <c r="K13" s="53" t="s">
        <v>29</v>
      </c>
      <c r="M13" s="70" t="s">
        <v>30</v>
      </c>
      <c r="O13" s="76" t="s">
        <v>27</v>
      </c>
      <c r="P13" s="52" t="s">
        <v>28</v>
      </c>
      <c r="Q13" s="77" t="s">
        <v>29</v>
      </c>
    </row>
    <row r="14" spans="2:17" ht="13.8" x14ac:dyDescent="0.3">
      <c r="B14" s="14"/>
      <c r="E14" s="17" t="s">
        <v>31</v>
      </c>
      <c r="G14" s="20"/>
      <c r="H14" s="22"/>
      <c r="I14" s="60"/>
      <c r="J14" s="60"/>
      <c r="K14" s="60"/>
      <c r="L14" s="23" t="s">
        <v>32</v>
      </c>
      <c r="M14" s="67"/>
      <c r="O14" s="71">
        <f t="shared" ref="O14:Q15" si="0">I14*$K$4</f>
        <v>0</v>
      </c>
      <c r="P14" s="66">
        <f t="shared" si="0"/>
        <v>0</v>
      </c>
      <c r="Q14" s="72">
        <f t="shared" si="0"/>
        <v>0</v>
      </c>
    </row>
    <row r="15" spans="2:17" ht="13.8" x14ac:dyDescent="0.3">
      <c r="B15" s="14"/>
      <c r="E15" s="51" t="s">
        <v>33</v>
      </c>
      <c r="G15" s="20"/>
      <c r="I15" s="60"/>
      <c r="J15" s="60"/>
      <c r="K15" s="60"/>
      <c r="L15" s="23" t="s">
        <v>32</v>
      </c>
      <c r="M15" s="67"/>
      <c r="O15" s="71">
        <f t="shared" si="0"/>
        <v>0</v>
      </c>
      <c r="P15" s="66">
        <f t="shared" si="0"/>
        <v>0</v>
      </c>
      <c r="Q15" s="72">
        <f t="shared" si="0"/>
        <v>0</v>
      </c>
    </row>
    <row r="16" spans="2:17" ht="5.25" customHeight="1" x14ac:dyDescent="0.3">
      <c r="B16" s="14"/>
      <c r="C16" s="1"/>
      <c r="D16" s="1"/>
      <c r="E16" s="17"/>
      <c r="G16" s="20"/>
      <c r="M16" s="5"/>
      <c r="O16" s="14"/>
      <c r="Q16" s="5"/>
    </row>
    <row r="17" spans="2:17" ht="13.8" x14ac:dyDescent="0.3">
      <c r="B17" s="14"/>
      <c r="C17" s="16"/>
      <c r="D17" s="16" t="s">
        <v>34</v>
      </c>
      <c r="E17" s="17"/>
      <c r="G17" s="20"/>
      <c r="I17" s="53" t="s">
        <v>27</v>
      </c>
      <c r="J17" s="52" t="s">
        <v>28</v>
      </c>
      <c r="K17" s="53" t="s">
        <v>29</v>
      </c>
      <c r="M17" s="5"/>
      <c r="O17" s="76" t="s">
        <v>27</v>
      </c>
      <c r="P17" s="52" t="s">
        <v>28</v>
      </c>
      <c r="Q17" s="77" t="s">
        <v>29</v>
      </c>
    </row>
    <row r="18" spans="2:17" ht="13.8" x14ac:dyDescent="0.3">
      <c r="B18" s="14"/>
      <c r="E18" s="17" t="s">
        <v>35</v>
      </c>
      <c r="F18" s="46">
        <v>1</v>
      </c>
      <c r="G18" s="20" t="s">
        <v>36</v>
      </c>
      <c r="H18" s="22"/>
      <c r="I18" s="60"/>
      <c r="J18" s="60"/>
      <c r="K18" s="60"/>
      <c r="L18" s="62" t="s">
        <v>37</v>
      </c>
      <c r="M18" s="67"/>
      <c r="O18" s="71">
        <f t="shared" ref="O18:Q20" si="1">I18*$K$4</f>
        <v>0</v>
      </c>
      <c r="P18" s="66">
        <f t="shared" si="1"/>
        <v>0</v>
      </c>
      <c r="Q18" s="72">
        <f t="shared" si="1"/>
        <v>0</v>
      </c>
    </row>
    <row r="19" spans="2:17" ht="13.8" x14ac:dyDescent="0.3">
      <c r="B19" s="14"/>
      <c r="E19" s="17" t="s">
        <v>38</v>
      </c>
      <c r="F19" s="46">
        <v>1</v>
      </c>
      <c r="G19" s="20" t="s">
        <v>36</v>
      </c>
      <c r="H19" s="22"/>
      <c r="I19" s="60"/>
      <c r="J19" s="60"/>
      <c r="K19" s="60"/>
      <c r="L19" s="62" t="s">
        <v>37</v>
      </c>
      <c r="M19" s="67"/>
      <c r="O19" s="71">
        <f t="shared" si="1"/>
        <v>0</v>
      </c>
      <c r="P19" s="66">
        <f t="shared" si="1"/>
        <v>0</v>
      </c>
      <c r="Q19" s="72">
        <f t="shared" si="1"/>
        <v>0</v>
      </c>
    </row>
    <row r="20" spans="2:17" ht="13.8" x14ac:dyDescent="0.3">
      <c r="B20" s="14"/>
      <c r="E20" s="17" t="s">
        <v>39</v>
      </c>
      <c r="F20" s="46">
        <v>1</v>
      </c>
      <c r="G20" s="20" t="s">
        <v>36</v>
      </c>
      <c r="H20" s="22"/>
      <c r="I20" s="60"/>
      <c r="J20" s="60"/>
      <c r="K20" s="60"/>
      <c r="L20" s="62" t="s">
        <v>37</v>
      </c>
      <c r="M20" s="67"/>
      <c r="O20" s="71">
        <f t="shared" si="1"/>
        <v>0</v>
      </c>
      <c r="P20" s="66">
        <f t="shared" si="1"/>
        <v>0</v>
      </c>
      <c r="Q20" s="72">
        <f t="shared" si="1"/>
        <v>0</v>
      </c>
    </row>
    <row r="21" spans="2:17" ht="5.25" customHeight="1" x14ac:dyDescent="0.3">
      <c r="B21" s="14"/>
      <c r="C21" s="1"/>
      <c r="D21" s="1"/>
      <c r="E21" s="17"/>
      <c r="G21" s="20"/>
      <c r="M21" s="5"/>
      <c r="O21" s="14"/>
      <c r="Q21" s="5"/>
    </row>
    <row r="22" spans="2:17" ht="13.8" x14ac:dyDescent="0.3">
      <c r="B22" s="14"/>
      <c r="C22" s="16"/>
      <c r="D22" s="16" t="s">
        <v>40</v>
      </c>
      <c r="E22" s="17"/>
      <c r="G22" s="20"/>
      <c r="I22" s="53" t="s">
        <v>27</v>
      </c>
      <c r="J22" s="52" t="s">
        <v>28</v>
      </c>
      <c r="K22" s="53" t="s">
        <v>29</v>
      </c>
      <c r="M22" s="5"/>
      <c r="O22" s="76" t="s">
        <v>27</v>
      </c>
      <c r="P22" s="52" t="s">
        <v>28</v>
      </c>
      <c r="Q22" s="77" t="s">
        <v>29</v>
      </c>
    </row>
    <row r="23" spans="2:17" ht="13.8" x14ac:dyDescent="0.3">
      <c r="B23" s="14"/>
      <c r="E23" s="57" t="s">
        <v>41</v>
      </c>
      <c r="F23" s="46"/>
      <c r="G23" s="20"/>
      <c r="H23" s="22"/>
      <c r="I23" s="60"/>
      <c r="J23" s="60"/>
      <c r="K23" s="60"/>
      <c r="L23" s="23" t="s">
        <v>42</v>
      </c>
      <c r="M23" s="67"/>
      <c r="O23" s="71">
        <f t="shared" ref="O23:Q26" si="2">I23*$K$4</f>
        <v>0</v>
      </c>
      <c r="P23" s="66">
        <f t="shared" si="2"/>
        <v>0</v>
      </c>
      <c r="Q23" s="72">
        <f t="shared" si="2"/>
        <v>0</v>
      </c>
    </row>
    <row r="24" spans="2:17" ht="13.8" x14ac:dyDescent="0.3">
      <c r="B24" s="14"/>
      <c r="E24" s="57" t="s">
        <v>41</v>
      </c>
      <c r="F24" s="46"/>
      <c r="G24" s="20"/>
      <c r="H24" s="22"/>
      <c r="I24" s="60"/>
      <c r="J24" s="60"/>
      <c r="K24" s="60"/>
      <c r="L24" s="23" t="s">
        <v>42</v>
      </c>
      <c r="M24" s="67"/>
      <c r="O24" s="71">
        <f t="shared" si="2"/>
        <v>0</v>
      </c>
      <c r="P24" s="66">
        <f t="shared" si="2"/>
        <v>0</v>
      </c>
      <c r="Q24" s="72">
        <f t="shared" si="2"/>
        <v>0</v>
      </c>
    </row>
    <row r="25" spans="2:17" ht="13.8" x14ac:dyDescent="0.3">
      <c r="B25" s="14"/>
      <c r="E25" s="57" t="s">
        <v>41</v>
      </c>
      <c r="F25" s="46"/>
      <c r="G25" s="20"/>
      <c r="H25" s="22"/>
      <c r="I25" s="60"/>
      <c r="J25" s="60"/>
      <c r="K25" s="60"/>
      <c r="L25" s="23" t="s">
        <v>42</v>
      </c>
      <c r="M25" s="67"/>
      <c r="O25" s="71">
        <f t="shared" si="2"/>
        <v>0</v>
      </c>
      <c r="P25" s="66">
        <f t="shared" si="2"/>
        <v>0</v>
      </c>
      <c r="Q25" s="72">
        <f t="shared" si="2"/>
        <v>0</v>
      </c>
    </row>
    <row r="26" spans="2:17" ht="13.8" x14ac:dyDescent="0.3">
      <c r="B26" s="14"/>
      <c r="E26" s="51" t="s">
        <v>43</v>
      </c>
      <c r="G26" s="20"/>
      <c r="I26" s="60"/>
      <c r="J26" s="60"/>
      <c r="K26" s="60"/>
      <c r="L26" s="23" t="s">
        <v>32</v>
      </c>
      <c r="M26" s="67"/>
      <c r="O26" s="71">
        <f t="shared" si="2"/>
        <v>0</v>
      </c>
      <c r="P26" s="66">
        <f t="shared" si="2"/>
        <v>0</v>
      </c>
      <c r="Q26" s="72">
        <f t="shared" si="2"/>
        <v>0</v>
      </c>
    </row>
    <row r="27" spans="2:17" ht="13.8" x14ac:dyDescent="0.3">
      <c r="B27" s="14"/>
      <c r="C27" s="1"/>
      <c r="D27" s="1"/>
      <c r="E27" s="17"/>
      <c r="G27" s="20"/>
      <c r="M27" s="5"/>
      <c r="O27" s="14"/>
      <c r="Q27" s="5"/>
    </row>
    <row r="28" spans="2:17" ht="13.8" x14ac:dyDescent="0.3">
      <c r="B28" s="14"/>
      <c r="C28" s="16" t="s">
        <v>44</v>
      </c>
      <c r="D28" s="16"/>
      <c r="E28" s="17"/>
      <c r="G28" s="20"/>
      <c r="I28" s="53" t="s">
        <v>27</v>
      </c>
      <c r="J28" s="52" t="s">
        <v>28</v>
      </c>
      <c r="K28" s="53" t="s">
        <v>29</v>
      </c>
      <c r="M28" s="5"/>
      <c r="O28" s="76" t="s">
        <v>27</v>
      </c>
      <c r="P28" s="52" t="s">
        <v>28</v>
      </c>
      <c r="Q28" s="77" t="s">
        <v>29</v>
      </c>
    </row>
    <row r="29" spans="2:17" ht="13.8" x14ac:dyDescent="0.3">
      <c r="B29" s="14"/>
      <c r="E29" s="17" t="s">
        <v>45</v>
      </c>
      <c r="F29" s="46">
        <v>1</v>
      </c>
      <c r="G29" s="58" t="s">
        <v>46</v>
      </c>
      <c r="H29" s="22"/>
      <c r="I29" s="19"/>
      <c r="J29" s="19"/>
      <c r="K29" s="19"/>
      <c r="L29" s="23" t="s">
        <v>47</v>
      </c>
      <c r="M29" s="67"/>
      <c r="O29" s="71">
        <f t="shared" ref="O29:Q31" si="3">$F29*I29*$K$4</f>
        <v>0</v>
      </c>
      <c r="P29" s="66">
        <f t="shared" si="3"/>
        <v>0</v>
      </c>
      <c r="Q29" s="72">
        <f t="shared" si="3"/>
        <v>0</v>
      </c>
    </row>
    <row r="30" spans="2:17" ht="13.8" x14ac:dyDescent="0.3">
      <c r="B30" s="14"/>
      <c r="E30" s="17" t="s">
        <v>48</v>
      </c>
      <c r="F30" s="46">
        <v>1</v>
      </c>
      <c r="G30" s="20" t="s">
        <v>49</v>
      </c>
      <c r="H30" s="22"/>
      <c r="I30" s="19"/>
      <c r="J30" s="19"/>
      <c r="K30" s="19"/>
      <c r="L30" s="23" t="s">
        <v>50</v>
      </c>
      <c r="M30" s="67"/>
      <c r="O30" s="71">
        <f t="shared" si="3"/>
        <v>0</v>
      </c>
      <c r="P30" s="66">
        <f t="shared" si="3"/>
        <v>0</v>
      </c>
      <c r="Q30" s="72">
        <f t="shared" si="3"/>
        <v>0</v>
      </c>
    </row>
    <row r="31" spans="2:17" ht="13.8" x14ac:dyDescent="0.3">
      <c r="B31" s="14"/>
      <c r="C31" s="1"/>
      <c r="D31" s="1"/>
      <c r="E31" s="51" t="s">
        <v>51</v>
      </c>
      <c r="F31" s="59"/>
      <c r="G31" s="51" t="s">
        <v>52</v>
      </c>
      <c r="I31" s="19"/>
      <c r="J31" s="19"/>
      <c r="K31" s="19"/>
      <c r="L31" s="23" t="s">
        <v>32</v>
      </c>
      <c r="M31" s="67"/>
      <c r="O31" s="71">
        <f t="shared" si="3"/>
        <v>0</v>
      </c>
      <c r="P31" s="66">
        <f t="shared" si="3"/>
        <v>0</v>
      </c>
      <c r="Q31" s="72">
        <f t="shared" si="3"/>
        <v>0</v>
      </c>
    </row>
    <row r="32" spans="2:17" ht="11.25" customHeight="1" x14ac:dyDescent="0.25">
      <c r="B32" s="15"/>
      <c r="C32" s="7"/>
      <c r="D32" s="7"/>
      <c r="E32" s="43"/>
      <c r="F32" s="65" t="s">
        <v>53</v>
      </c>
      <c r="G32" s="8"/>
      <c r="H32" s="8"/>
      <c r="L32" s="7"/>
      <c r="M32" s="55"/>
      <c r="O32" s="14"/>
      <c r="Q32" s="5"/>
    </row>
    <row r="33" spans="1:17" ht="13.8" thickBot="1" x14ac:dyDescent="0.3">
      <c r="A33" s="30"/>
      <c r="B33" s="31"/>
      <c r="C33" s="32"/>
      <c r="D33" s="32"/>
      <c r="E33" s="33"/>
      <c r="F33" s="34"/>
      <c r="G33" s="35"/>
      <c r="H33" s="35"/>
      <c r="I33" s="36"/>
      <c r="J33" s="36"/>
      <c r="K33" s="36"/>
      <c r="L33" s="37"/>
      <c r="M33" s="56"/>
      <c r="O33" s="73">
        <f>SUM(O12:O32)</f>
        <v>0</v>
      </c>
      <c r="P33" s="74">
        <f>SUM(P12:P32)</f>
        <v>0</v>
      </c>
      <c r="Q33" s="75">
        <f>SUM(Q12:Q32)</f>
        <v>0</v>
      </c>
    </row>
    <row r="34" spans="1:17" ht="13.8" thickBot="1" x14ac:dyDescent="0.3">
      <c r="E34" s="17"/>
    </row>
    <row r="35" spans="1:17" x14ac:dyDescent="0.25">
      <c r="B35" s="25" t="s">
        <v>54</v>
      </c>
      <c r="C35" s="26"/>
      <c r="D35" s="26"/>
      <c r="E35" s="27"/>
      <c r="F35" s="38"/>
      <c r="G35" s="39"/>
      <c r="H35" s="39"/>
      <c r="I35" s="38"/>
      <c r="J35" s="38"/>
      <c r="K35" s="38"/>
      <c r="L35" s="38"/>
      <c r="M35" s="40"/>
      <c r="O35" s="101" t="s">
        <v>54</v>
      </c>
      <c r="P35" s="102"/>
      <c r="Q35" s="103"/>
    </row>
    <row r="36" spans="1:17" ht="7.5" customHeight="1" x14ac:dyDescent="0.25">
      <c r="B36" s="14"/>
      <c r="C36" s="1"/>
      <c r="D36" s="1"/>
      <c r="E36" s="17"/>
      <c r="M36" s="5"/>
      <c r="O36" s="14"/>
      <c r="Q36" s="5"/>
    </row>
    <row r="37" spans="1:17" ht="13.8" x14ac:dyDescent="0.3">
      <c r="B37" s="14"/>
      <c r="C37" s="1" t="s">
        <v>54</v>
      </c>
      <c r="D37" s="1"/>
      <c r="E37" s="17"/>
      <c r="F37" s="11"/>
      <c r="G37" s="21"/>
      <c r="H37" s="12"/>
      <c r="I37" s="53" t="s">
        <v>27</v>
      </c>
      <c r="J37" s="52" t="s">
        <v>28</v>
      </c>
      <c r="K37" s="53" t="s">
        <v>29</v>
      </c>
      <c r="M37" s="5"/>
      <c r="O37" s="76" t="s">
        <v>27</v>
      </c>
      <c r="P37" s="52" t="s">
        <v>28</v>
      </c>
      <c r="Q37" s="77" t="s">
        <v>29</v>
      </c>
    </row>
    <row r="38" spans="1:17" ht="13.8" x14ac:dyDescent="0.3">
      <c r="B38" s="14"/>
      <c r="C38" s="1"/>
      <c r="D38" s="1"/>
      <c r="E38" s="17" t="s">
        <v>55</v>
      </c>
      <c r="F38" s="11"/>
      <c r="G38" s="21"/>
      <c r="H38" s="12"/>
      <c r="I38" s="19"/>
      <c r="J38" s="19"/>
      <c r="K38" s="19"/>
      <c r="L38" s="61" t="s">
        <v>56</v>
      </c>
      <c r="M38" s="67"/>
      <c r="O38" s="71">
        <f t="shared" ref="O38:Q40" si="4">I38</f>
        <v>0</v>
      </c>
      <c r="P38" s="66">
        <f t="shared" si="4"/>
        <v>0</v>
      </c>
      <c r="Q38" s="72">
        <f t="shared" si="4"/>
        <v>0</v>
      </c>
    </row>
    <row r="39" spans="1:17" ht="13.8" x14ac:dyDescent="0.3">
      <c r="B39" s="14"/>
      <c r="C39" s="1"/>
      <c r="D39" s="1"/>
      <c r="E39" s="17" t="s">
        <v>57</v>
      </c>
      <c r="F39" s="11"/>
      <c r="G39" s="21"/>
      <c r="H39" s="12"/>
      <c r="I39" s="19"/>
      <c r="J39" s="19"/>
      <c r="K39" s="19"/>
      <c r="L39" s="61" t="s">
        <v>56</v>
      </c>
      <c r="M39" s="67"/>
      <c r="O39" s="71">
        <f t="shared" si="4"/>
        <v>0</v>
      </c>
      <c r="P39" s="66">
        <f t="shared" si="4"/>
        <v>0</v>
      </c>
      <c r="Q39" s="72">
        <f t="shared" si="4"/>
        <v>0</v>
      </c>
    </row>
    <row r="40" spans="1:17" ht="13.8" x14ac:dyDescent="0.3">
      <c r="B40" s="14"/>
      <c r="C40" s="1"/>
      <c r="D40" s="1"/>
      <c r="E40" s="24" t="s">
        <v>58</v>
      </c>
      <c r="F40" s="11"/>
      <c r="G40" s="21"/>
      <c r="H40" s="12"/>
      <c r="I40" s="19"/>
      <c r="J40" s="19"/>
      <c r="K40" s="19"/>
      <c r="L40" s="61" t="s">
        <v>56</v>
      </c>
      <c r="M40" s="67"/>
      <c r="O40" s="71">
        <f t="shared" si="4"/>
        <v>0</v>
      </c>
      <c r="P40" s="66">
        <f t="shared" si="4"/>
        <v>0</v>
      </c>
      <c r="Q40" s="72">
        <f t="shared" si="4"/>
        <v>0</v>
      </c>
    </row>
    <row r="41" spans="1:17" ht="7.5" customHeight="1" x14ac:dyDescent="0.25">
      <c r="B41" s="14"/>
      <c r="C41" s="1"/>
      <c r="D41" s="1"/>
      <c r="E41" s="17"/>
      <c r="M41" s="5"/>
      <c r="O41" s="14"/>
      <c r="Q41" s="5"/>
    </row>
    <row r="42" spans="1:17" ht="13.8" x14ac:dyDescent="0.3">
      <c r="B42" s="14"/>
      <c r="C42" s="16" t="s">
        <v>59</v>
      </c>
      <c r="D42" s="1"/>
      <c r="E42" s="17"/>
      <c r="F42" s="11"/>
      <c r="G42" s="21"/>
      <c r="H42" s="12"/>
      <c r="I42" s="53" t="s">
        <v>60</v>
      </c>
      <c r="J42" s="52" t="s">
        <v>61</v>
      </c>
      <c r="K42" s="53" t="s">
        <v>62</v>
      </c>
      <c r="M42" s="5"/>
      <c r="O42" s="76" t="str">
        <f>I42</f>
        <v>Min htp</v>
      </c>
      <c r="P42" s="52" t="str">
        <f>J42</f>
        <v>keskim. htp</v>
      </c>
      <c r="Q42" s="77" t="str">
        <f>K42</f>
        <v>Max htp</v>
      </c>
    </row>
    <row r="43" spans="1:17" ht="13.8" x14ac:dyDescent="0.3">
      <c r="B43" s="14"/>
      <c r="C43" s="1"/>
      <c r="D43" s="1"/>
      <c r="E43" s="17" t="s">
        <v>63</v>
      </c>
      <c r="F43" s="11"/>
      <c r="G43" s="21"/>
      <c r="H43" s="12"/>
      <c r="I43" s="19"/>
      <c r="J43" s="19"/>
      <c r="K43" s="19"/>
      <c r="L43" s="61"/>
      <c r="M43" s="67"/>
      <c r="O43" s="71">
        <f>I43*$K$5</f>
        <v>0</v>
      </c>
      <c r="P43" s="66">
        <f t="shared" ref="P43:Q43" si="5">J43*$K$5</f>
        <v>0</v>
      </c>
      <c r="Q43" s="72">
        <f t="shared" si="5"/>
        <v>0</v>
      </c>
    </row>
    <row r="44" spans="1:17" ht="13.8" x14ac:dyDescent="0.3">
      <c r="B44" s="14"/>
      <c r="C44" s="1"/>
      <c r="D44" s="1"/>
      <c r="E44" s="17" t="s">
        <v>57</v>
      </c>
      <c r="F44" s="11"/>
      <c r="G44" s="21"/>
      <c r="H44" s="12"/>
      <c r="I44" s="19"/>
      <c r="J44" s="19"/>
      <c r="K44" s="19"/>
      <c r="L44" s="61"/>
      <c r="M44" s="67"/>
      <c r="O44" s="71">
        <f>I44*$K$6</f>
        <v>0</v>
      </c>
      <c r="P44" s="66">
        <f t="shared" ref="P44:Q44" si="6">J44*$K$6</f>
        <v>0</v>
      </c>
      <c r="Q44" s="72">
        <f t="shared" si="6"/>
        <v>0</v>
      </c>
    </row>
    <row r="45" spans="1:17" ht="8.25" customHeight="1" x14ac:dyDescent="0.25">
      <c r="B45" s="15"/>
      <c r="C45" s="7"/>
      <c r="D45" s="7"/>
      <c r="E45" s="43"/>
      <c r="F45" s="7"/>
      <c r="G45" s="8"/>
      <c r="H45" s="8"/>
      <c r="I45" s="7"/>
      <c r="J45" s="7"/>
      <c r="K45" s="7"/>
      <c r="M45" s="5"/>
      <c r="O45" s="14"/>
      <c r="Q45" s="5"/>
    </row>
    <row r="46" spans="1:17" ht="13.8" thickBot="1" x14ac:dyDescent="0.3">
      <c r="B46" s="31"/>
      <c r="C46" s="32"/>
      <c r="D46" s="32"/>
      <c r="E46" s="33"/>
      <c r="F46" s="34"/>
      <c r="G46" s="35"/>
      <c r="H46" s="35"/>
      <c r="I46" s="36"/>
      <c r="J46" s="36"/>
      <c r="K46" s="36"/>
      <c r="L46" s="36"/>
      <c r="M46" s="68"/>
      <c r="O46" s="73">
        <f>SUM(O21:O45)</f>
        <v>0</v>
      </c>
      <c r="P46" s="74">
        <f>SUM(P21:P45)</f>
        <v>0</v>
      </c>
      <c r="Q46" s="75">
        <f>SUM(Q21:Q45)</f>
        <v>0</v>
      </c>
    </row>
    <row r="47" spans="1:17" ht="13.8" thickBot="1" x14ac:dyDescent="0.3">
      <c r="E47" s="17"/>
    </row>
    <row r="48" spans="1:17" x14ac:dyDescent="0.25">
      <c r="B48" s="25" t="s">
        <v>64</v>
      </c>
      <c r="C48" s="26"/>
      <c r="D48" s="26"/>
      <c r="E48" s="27"/>
      <c r="F48" s="38"/>
      <c r="G48" s="39"/>
      <c r="H48" s="39"/>
      <c r="I48" s="38"/>
      <c r="J48" s="38"/>
      <c r="K48" s="38"/>
      <c r="L48" s="38"/>
      <c r="M48" s="40"/>
      <c r="O48" s="101" t="s">
        <v>65</v>
      </c>
      <c r="P48" s="102"/>
      <c r="Q48" s="103"/>
    </row>
    <row r="49" spans="2:17" ht="7.5" customHeight="1" x14ac:dyDescent="0.25">
      <c r="B49" s="14"/>
      <c r="E49" s="17"/>
      <c r="M49" s="5"/>
      <c r="O49" s="14"/>
      <c r="Q49" s="5"/>
    </row>
    <row r="50" spans="2:17" ht="13.8" x14ac:dyDescent="0.3">
      <c r="B50" s="14"/>
      <c r="C50" s="1" t="s">
        <v>66</v>
      </c>
      <c r="D50" s="1"/>
      <c r="E50" s="17"/>
      <c r="F50" s="11"/>
      <c r="G50" s="21"/>
      <c r="H50" s="12"/>
      <c r="I50" s="53" t="s">
        <v>27</v>
      </c>
      <c r="J50" s="52" t="s">
        <v>28</v>
      </c>
      <c r="K50" s="53" t="s">
        <v>29</v>
      </c>
      <c r="M50" s="5"/>
      <c r="O50" s="76" t="s">
        <v>27</v>
      </c>
      <c r="P50" s="52" t="s">
        <v>28</v>
      </c>
      <c r="Q50" s="77" t="s">
        <v>29</v>
      </c>
    </row>
    <row r="51" spans="2:17" ht="13.8" x14ac:dyDescent="0.3">
      <c r="B51" s="14"/>
      <c r="C51" s="1"/>
      <c r="D51" s="1"/>
      <c r="E51" s="17" t="s">
        <v>67</v>
      </c>
      <c r="F51" s="11"/>
      <c r="G51" s="21"/>
      <c r="H51" s="12"/>
      <c r="I51" s="19"/>
      <c r="J51" s="19"/>
      <c r="K51" s="19"/>
      <c r="L51" s="54" t="s">
        <v>32</v>
      </c>
      <c r="M51" s="67"/>
      <c r="O51" s="71">
        <f>I51*$K$4</f>
        <v>0</v>
      </c>
      <c r="P51" s="66">
        <f>J51*$K$4</f>
        <v>0</v>
      </c>
      <c r="Q51" s="72">
        <f>K51*$K$4</f>
        <v>0</v>
      </c>
    </row>
    <row r="52" spans="2:17" ht="7.5" customHeight="1" x14ac:dyDescent="0.25">
      <c r="B52" s="14"/>
      <c r="E52" s="17"/>
      <c r="M52" s="5"/>
      <c r="O52" s="14"/>
      <c r="Q52" s="5"/>
    </row>
    <row r="53" spans="2:17" ht="13.8" x14ac:dyDescent="0.3">
      <c r="B53" s="14"/>
      <c r="C53" s="1" t="s">
        <v>68</v>
      </c>
      <c r="D53" s="1"/>
      <c r="E53" s="17"/>
      <c r="F53" s="11"/>
      <c r="G53" s="21"/>
      <c r="H53" s="12"/>
      <c r="I53" s="53" t="s">
        <v>27</v>
      </c>
      <c r="J53" s="52" t="s">
        <v>28</v>
      </c>
      <c r="K53" s="53" t="s">
        <v>29</v>
      </c>
      <c r="M53" s="5"/>
      <c r="O53" s="76" t="s">
        <v>27</v>
      </c>
      <c r="P53" s="52" t="s">
        <v>28</v>
      </c>
      <c r="Q53" s="77" t="s">
        <v>29</v>
      </c>
    </row>
    <row r="54" spans="2:17" ht="13.8" x14ac:dyDescent="0.3">
      <c r="B54" s="14"/>
      <c r="E54" s="17" t="s">
        <v>69</v>
      </c>
      <c r="F54" s="46">
        <v>1</v>
      </c>
      <c r="G54" s="20" t="s">
        <v>70</v>
      </c>
      <c r="H54" s="4" t="s">
        <v>71</v>
      </c>
      <c r="I54" s="19"/>
      <c r="J54" s="19"/>
      <c r="K54" s="19"/>
      <c r="L54" s="13" t="s">
        <v>19</v>
      </c>
      <c r="M54" s="67"/>
      <c r="O54" s="71">
        <f t="shared" ref="O54:Q55" si="7">$F54*I54*$K$4</f>
        <v>0</v>
      </c>
      <c r="P54" s="66">
        <f t="shared" si="7"/>
        <v>0</v>
      </c>
      <c r="Q54" s="72">
        <f t="shared" si="7"/>
        <v>0</v>
      </c>
    </row>
    <row r="55" spans="2:17" ht="13.8" x14ac:dyDescent="0.3">
      <c r="B55" s="14"/>
      <c r="E55" s="17" t="s">
        <v>72</v>
      </c>
      <c r="F55" s="46">
        <v>1</v>
      </c>
      <c r="G55" s="20" t="s">
        <v>70</v>
      </c>
      <c r="H55" s="4" t="s">
        <v>71</v>
      </c>
      <c r="I55" s="19"/>
      <c r="J55" s="19"/>
      <c r="K55" s="19"/>
      <c r="L55" s="13" t="s">
        <v>19</v>
      </c>
      <c r="M55" s="67"/>
      <c r="O55" s="71">
        <f t="shared" si="7"/>
        <v>0</v>
      </c>
      <c r="P55" s="66">
        <f t="shared" si="7"/>
        <v>0</v>
      </c>
      <c r="Q55" s="72">
        <f t="shared" si="7"/>
        <v>0</v>
      </c>
    </row>
    <row r="56" spans="2:17" ht="6.75" customHeight="1" x14ac:dyDescent="0.25">
      <c r="B56" s="15"/>
      <c r="C56" s="7"/>
      <c r="D56" s="7"/>
      <c r="E56" s="43"/>
      <c r="F56" s="7"/>
      <c r="G56" s="8"/>
      <c r="H56" s="8"/>
      <c r="I56" s="7"/>
      <c r="J56" s="7"/>
      <c r="K56" s="7"/>
      <c r="L56" s="7"/>
      <c r="M56" s="55"/>
      <c r="O56" s="14"/>
      <c r="Q56" s="5"/>
    </row>
    <row r="57" spans="2:17" ht="13.8" thickBot="1" x14ac:dyDescent="0.3">
      <c r="B57" s="41"/>
      <c r="C57" s="42"/>
      <c r="D57" s="42"/>
      <c r="E57" s="44"/>
      <c r="F57" s="32"/>
      <c r="G57" s="35"/>
      <c r="H57" s="35"/>
      <c r="I57" s="32"/>
      <c r="J57" s="32"/>
      <c r="K57" s="32"/>
      <c r="L57" s="32"/>
      <c r="M57" s="69"/>
      <c r="O57" s="73">
        <f>SUM(O51:O55)</f>
        <v>0</v>
      </c>
      <c r="P57" s="74">
        <f>SUM(P51:P55)</f>
        <v>0</v>
      </c>
      <c r="Q57" s="75">
        <f>SUM(Q51:Q55)</f>
        <v>0</v>
      </c>
    </row>
    <row r="58" spans="2:17" ht="19.5" customHeight="1" thickBot="1" x14ac:dyDescent="0.3">
      <c r="E58" s="17"/>
      <c r="O58" s="78" t="s">
        <v>73</v>
      </c>
      <c r="P58" s="78" t="s">
        <v>74</v>
      </c>
      <c r="Q58" s="78" t="s">
        <v>75</v>
      </c>
    </row>
    <row r="59" spans="2:17" ht="16.2" thickBot="1" x14ac:dyDescent="0.35">
      <c r="E59" s="17"/>
      <c r="L59" s="88"/>
      <c r="M59" s="89"/>
      <c r="N59" s="89" t="str">
        <f>CONCATENATE("Kustannusarvio yhteensä ",K4," kk jaksolle:")</f>
        <v>Kustannusarvio yhteensä 48 kk jaksolle:</v>
      </c>
      <c r="O59" s="90">
        <f>O57+O46+O33</f>
        <v>0</v>
      </c>
      <c r="P59" s="90">
        <f>P57+P46+P33</f>
        <v>0</v>
      </c>
      <c r="Q59" s="90">
        <f>Q57+Q46+Q33</f>
        <v>0</v>
      </c>
    </row>
    <row r="60" spans="2:17" x14ac:dyDescent="0.25">
      <c r="E60" s="17"/>
    </row>
    <row r="61" spans="2:17" ht="13.8" x14ac:dyDescent="0.25">
      <c r="B61" s="79" t="s">
        <v>76</v>
      </c>
      <c r="C61" s="80"/>
      <c r="D61" s="80"/>
      <c r="E61" s="81"/>
      <c r="F61" s="80"/>
      <c r="G61" s="82"/>
      <c r="H61" s="82"/>
      <c r="I61" s="80"/>
      <c r="J61" s="80"/>
      <c r="K61" s="80"/>
      <c r="L61" s="80"/>
      <c r="M61" s="80"/>
      <c r="N61" s="80"/>
      <c r="O61" s="83"/>
      <c r="P61" s="83"/>
      <c r="Q61" s="83"/>
    </row>
    <row r="62" spans="2:17" x14ac:dyDescent="0.25">
      <c r="C62" s="1" t="s">
        <v>77</v>
      </c>
      <c r="E62" s="17"/>
    </row>
    <row r="63" spans="2:17" ht="78" customHeight="1" x14ac:dyDescent="0.25">
      <c r="E63" s="93" t="s">
        <v>78</v>
      </c>
      <c r="F63" s="93"/>
      <c r="G63" s="93"/>
      <c r="H63" s="93"/>
      <c r="I63" s="93"/>
      <c r="J63" s="93"/>
      <c r="K63" s="93"/>
      <c r="L63" s="93"/>
      <c r="M63" s="93"/>
    </row>
    <row r="64" spans="2:17" x14ac:dyDescent="0.25">
      <c r="E64" s="17"/>
    </row>
    <row r="65" spans="1:17" x14ac:dyDescent="0.25">
      <c r="C65" s="1" t="s">
        <v>79</v>
      </c>
      <c r="E65" s="17"/>
    </row>
    <row r="66" spans="1:17" ht="78" customHeight="1" x14ac:dyDescent="0.25">
      <c r="E66" s="93" t="s">
        <v>78</v>
      </c>
      <c r="F66" s="93"/>
      <c r="G66" s="93"/>
      <c r="H66" s="93"/>
      <c r="I66" s="93"/>
      <c r="J66" s="93"/>
      <c r="K66" s="93"/>
      <c r="L66" s="93"/>
      <c r="M66" s="93"/>
    </row>
    <row r="68" spans="1:17" x14ac:dyDescent="0.25">
      <c r="C68" s="1" t="s">
        <v>80</v>
      </c>
      <c r="E68" s="17"/>
    </row>
    <row r="69" spans="1:17" ht="78" customHeight="1" x14ac:dyDescent="0.25">
      <c r="E69" s="93" t="s">
        <v>78</v>
      </c>
      <c r="F69" s="93"/>
      <c r="G69" s="93"/>
      <c r="H69" s="93"/>
      <c r="I69" s="93"/>
      <c r="J69" s="93"/>
      <c r="K69" s="93"/>
      <c r="L69" s="93"/>
      <c r="M69" s="93"/>
    </row>
    <row r="71" spans="1:17" x14ac:dyDescent="0.25">
      <c r="C71" s="1" t="s">
        <v>81</v>
      </c>
      <c r="E71" s="17"/>
    </row>
    <row r="72" spans="1:17" ht="78" customHeight="1" x14ac:dyDescent="0.25">
      <c r="E72" s="93" t="s">
        <v>78</v>
      </c>
      <c r="F72" s="93"/>
      <c r="G72" s="93"/>
      <c r="H72" s="93"/>
      <c r="I72" s="93"/>
      <c r="J72" s="93"/>
      <c r="K72" s="93"/>
      <c r="L72" s="93"/>
      <c r="M72" s="93"/>
    </row>
    <row r="74" spans="1:17" x14ac:dyDescent="0.25">
      <c r="A74" s="3"/>
      <c r="B74" s="3"/>
      <c r="C74" s="3"/>
      <c r="D74" s="3"/>
      <c r="E74" s="45"/>
      <c r="F74" s="3"/>
      <c r="G74" s="9"/>
      <c r="H74" s="9"/>
      <c r="I74" s="3"/>
      <c r="J74" s="3"/>
      <c r="K74" s="3"/>
      <c r="L74" s="3"/>
      <c r="M74" s="3"/>
      <c r="N74" s="3"/>
      <c r="O74" s="3"/>
      <c r="P74" s="3"/>
      <c r="Q74" s="3"/>
    </row>
    <row r="75" spans="1:17" x14ac:dyDescent="0.25">
      <c r="E75" s="17"/>
    </row>
    <row r="76" spans="1:17" x14ac:dyDescent="0.25">
      <c r="E76" s="17"/>
    </row>
    <row r="77" spans="1:17" x14ac:dyDescent="0.25">
      <c r="E77" s="17"/>
    </row>
    <row r="78" spans="1:17" x14ac:dyDescent="0.25">
      <c r="E78" s="17"/>
    </row>
    <row r="79" spans="1:17" x14ac:dyDescent="0.25">
      <c r="E79" s="17"/>
    </row>
    <row r="81" spans="5:5" x14ac:dyDescent="0.25">
      <c r="E81" s="17"/>
    </row>
  </sheetData>
  <mergeCells count="9">
    <mergeCell ref="E63:M63"/>
    <mergeCell ref="E66:M66"/>
    <mergeCell ref="E72:M72"/>
    <mergeCell ref="O10:Q10"/>
    <mergeCell ref="O9:Q9"/>
    <mergeCell ref="B9:M9"/>
    <mergeCell ref="O35:Q35"/>
    <mergeCell ref="O48:Q48"/>
    <mergeCell ref="E69:M69"/>
  </mergeCells>
  <phoneticPr fontId="4" type="noConversion"/>
  <pageMargins left="0.37" right="0.44" top="0.48" bottom="0.62" header="0.19" footer="0.28000000000000003"/>
  <pageSetup paperSize="9" scale="48" fitToHeight="2" orientation="portrait" r:id="rId1"/>
  <headerFooter alignWithMargins="0">
    <oddHeader>&amp;LKustannusarviolomake&amp;R&amp;P(&amp;N)</oddHeader>
  </headerFooter>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Ohje</vt:lpstr>
      <vt:lpstr>Kustannusarvio</vt:lpstr>
      <vt:lpstr>Kustannusarvio!Tulostusalue</vt:lpstr>
      <vt:lpstr>Ohje!Tulostusalue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2023-07-12T07:40:39Z</dcterms:created>
  <dcterms:modified xsi:type="dcterms:W3CDTF">2023-07-12T07:41:35Z</dcterms:modified>
  <cp:category/>
  <cp:contentStatus/>
</cp:coreProperties>
</file>