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" documentId="8_{C497E07C-1FEA-4958-8DB0-46D66D005502}" xr6:coauthVersionLast="47" xr6:coauthVersionMax="47" xr10:uidLastSave="{101AA32C-71E3-4141-B9BB-3E5C0E128B66}"/>
  <bookViews>
    <workbookView xWindow="768" yWindow="768" windowWidth="20340" windowHeight="121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E89" i="1" s="1"/>
  <c r="D88" i="1"/>
  <c r="D87" i="1"/>
  <c r="D86" i="1"/>
  <c r="E90" i="1" l="1"/>
  <c r="E88" i="1"/>
  <c r="E87" i="1"/>
  <c r="E86" i="1"/>
  <c r="E6" i="1" l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Tekijä</author>
  </authors>
  <commentList>
    <comment ref="B6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 yleensä kahdenlaisia sopimusmalleja: Jatkuvasti säädettävä (yksikköhinnoiltaan kalliimpi) ja kiinteämpi, jossa on määraika ja minimivolyymi. Mieti, mikä on itsellesi parempi.</t>
        </r>
      </text>
    </comment>
  </commentList>
</comments>
</file>

<file path=xl/sharedStrings.xml><?xml version="1.0" encoding="utf-8"?>
<sst xmlns="http://schemas.openxmlformats.org/spreadsheetml/2006/main" count="165" uniqueCount="151">
  <si>
    <t>Ehdon täyttyminen</t>
  </si>
  <si>
    <t>Täyttyy täysin</t>
  </si>
  <si>
    <t>Täyttyy osittain</t>
  </si>
  <si>
    <t>Ei täyty</t>
  </si>
  <si>
    <t>Ei yksinoikeutta toimittajalle hankittaviin palveluihin</t>
  </si>
  <si>
    <t>Sopimukseen sovelletaan EU-maan lainsäädäntöä</t>
  </si>
  <si>
    <t>Erimielisyydet ratkaistaan EU-maassa</t>
  </si>
  <si>
    <t>Toimittajalla on vahingon sattuessa vahingonkorvausvelvollisuus, jonka suuruus on vähintään 12 kk palvelumaksujen summa</t>
  </si>
  <si>
    <t>Virheenkorjaukset - ylläpito sisältää virheiden korjauspäivitykset</t>
  </si>
  <si>
    <t>Hintojen tarkistus - hinnat ovat samat koko sopimuskauden</t>
  </si>
  <si>
    <t>Toimittajan irtisanomisaika palvelulle on vähintään 6 kk</t>
  </si>
  <si>
    <t>Käytettävyyden poikkeamille on sanktiomalli, jossa hyvityksen määrä on merkittävissä poikkeamissa vähintään 35% ko. poikkeamajakson palvelumaksusta</t>
  </si>
  <si>
    <t>Toteutustapa:</t>
  </si>
  <si>
    <t>Pilvipalvelun soveltuvuuden tarkistuslista</t>
  </si>
  <si>
    <t>Tietoturva ja tietosuoja</t>
  </si>
  <si>
    <t>Jatkuvuus</t>
  </si>
  <si>
    <t>Potentiaalisen pilvipalvelun tietoturvasta ja tietosuojasta on saatavissa dokumentoitua ja luotettavaa tietoa</t>
  </si>
  <si>
    <t>Toimittaja ei käsittele tietoja EU/ETA-alueen ulkopuolella / ulkopuolelta.</t>
  </si>
  <si>
    <t>Palvelussa ei  käsitellä arkaluonteisia/erityisiä henkilötietoja</t>
  </si>
  <si>
    <t>Teknologia</t>
  </si>
  <si>
    <t>Tietosuojaseloste ei estä tietojen siirtoa pilvipalveluun</t>
  </si>
  <si>
    <t>Palvelua käytetään ainoastaan salattujen  yhteyksien yli</t>
  </si>
  <si>
    <t xml:space="preserve">Organisaation ja niiden asiakkaiden tiedot voidaan eriyttää, loogisesti tai fyysisesti, turvallisesti ja luotettavasti muiden asiakkaiden tiedoista </t>
  </si>
  <si>
    <t>Palvelun omistaja on kuvannut täsmällisen käyttäjien hallintaprosessin</t>
  </si>
  <si>
    <t>Toimittaja seuraa tietoturvapoikkeamia aktiivsesti ja ilmoittaa viivytyksettä asiakkaalle.</t>
  </si>
  <si>
    <t>Toimittaja ylläpitää lokitusta, joka on yhteensopiva asiakkaan lokipolitiikan haltuunsa</t>
  </si>
  <si>
    <t>Asiakas saa halutessaan itseään koskevat turvalokit haltuunsa</t>
  </si>
  <si>
    <t>Palvelu on asiakkaan arkkitehtuurilinjausten mukainen</t>
  </si>
  <si>
    <t>Palvelun SLA, häiriönhallinta ja häiriöstä toipumisen tavoitteet vastaavat hankinnan kohteena olevan toiminnan vaatimuksia</t>
  </si>
  <si>
    <t>Palvelu on vikasietoinen (HA) ja siitä on toipumissuunnitelma</t>
  </si>
  <si>
    <t>Palvelu ylläpitää kattavia pääsy- ja käyttölokeja</t>
  </si>
  <si>
    <t>Ylläpitäjien ja pääkäyttäjien pääsy asiakkaan tietoihin on estetty tai rajattu tiukasti - käytöstä jää luotettava kirjausketju</t>
  </si>
  <si>
    <t>Palvelu on sertifioitu (esim. ISO 27001)</t>
  </si>
  <si>
    <t>Asiakkaalla on oikeus halutessaan auditoida palvelu</t>
  </si>
  <si>
    <t>Toimittajan taloudellinen kyvykkyys on tarkastettu</t>
  </si>
  <si>
    <t>Ratkaisun kehittämisen ja tuen jatkuvuudesta on saatu kirjallinen vakuutus</t>
  </si>
  <si>
    <t>Toimittajan referenssit on tarkastettu</t>
  </si>
  <si>
    <t>Asiakkaan salassa pidettävät tiedot eivät joudu EU:n ulkopuolisen lainsäädännön piiriin (tavallinen tai turvallisuuslainsäädäntö)</t>
  </si>
  <si>
    <t>Toimittajan palveluun ei sijoittumismaassaan liity akuuttia poliittista uhkaa kieltää palvelun tarjoaminen EU:hun tai Suomeen.</t>
  </si>
  <si>
    <t>Ei voida arvioida</t>
  </si>
  <si>
    <t>Perustelu arviolle</t>
  </si>
  <si>
    <t>Myös pilvipalvelun asiakasta koskevat aineistojen varmuuskopiot sijaitsevat EU/ETA-maassa.</t>
  </si>
  <si>
    <t>Pilvipalvelu täyttää EU:n tietosuoja-asetuksen (GDPR) vaatimukset</t>
  </si>
  <si>
    <t>Kehitettävän tai hankittavan kohteen riskit on tunnistettu ja jäsennetty</t>
  </si>
  <si>
    <t>Palvelusta on saatavilla kuvaus, jossa on kuvattu oleelliset IT-palveluntuotannon ja tietoturvallisuuden prosessit ja käytännöt</t>
  </si>
  <si>
    <t>Uudet versiot - Ylläpito ja käyttöoikeusmaksut sisältävät automaattisesti asiakkaalle sovelluksen uudet versiot</t>
  </si>
  <si>
    <t>Tuki ja ylläpito - toimittaja tarjoaa asiakkaalle tukipalvelun. Asiakas voi sovittuna palveluaikana ottaa toimittajan tukeen yhteyttä häiriötilanteessä, jolloin toimittaja käynnistää häiriöselvitystyöt.</t>
  </si>
  <si>
    <t>SLA - järjestelmän käytettävyydelle (saatavuudelle) on määritetty palvelutasotavoite, joka on vähintään 99,5%</t>
  </si>
  <si>
    <t>Referenssioikeus - Toimittajalla on refernssioikeus toimitukseen vain asiakkaan antamalla kirjallisella luvalla</t>
  </si>
  <si>
    <t>Hyväksyminen - asiakkaalla on aina vähintään 14 päivää aikaa hyväksyä sille toimitettu järjestelmä tai sen osa</t>
  </si>
  <si>
    <t>Asiakkaan ja asiakkaan käyttäjien pilvipalveluun tallentaman tiedon/datan omistus ja käyttöoikeus säilyy asiakkaalla tai käyttäjillä. Toimittajalla ei ole oikeutta käyttää asiakkaanjärjestelmään tallennettua tietoa muussa liiketoiminnassaan eikä luovuttamaan sitä kolmansille osapuolille.</t>
  </si>
  <si>
    <t>Toimittajalla tarjoaa asiakkaalle pilviratkaisuun välineet, joilla asiakas voi sujuvasti siirtää omat aineistonsa pois toimittajan palvelusta - ja tätä kautta siirtää ne kolmansille ilman erillistä maksua.</t>
  </si>
  <si>
    <t>Ei määräostovelvoitetta - asiakas voi päättää tarvittavan hankintavolyymin</t>
  </si>
  <si>
    <t>Asiakas voi irtisanoa sopimuksen enintään 6 kk irtisanomisajalla milloin vain sopimuskauden aikana</t>
  </si>
  <si>
    <t>Toimitus sisältää asiakkaalle myös testiympäristön ilman erillistä korvausta</t>
  </si>
  <si>
    <t>jne.</t>
  </si>
  <si>
    <t>Toimittaja hyödyntää jatkuvasti neutraalia kolmatta osapuolta arvioimaan ja auditoimaan pilvipalvelun sovellus- ja teknologiakehittämistä.</t>
  </si>
  <si>
    <t>Kaikki keskeiset palvelun teknologiakomponentit on monennettu</t>
  </si>
  <si>
    <t>Palvelun suorituskyky kasvavilla kuormilla ja asiakasmäärillä on varmistettu ja tästä on olemassa perustellut laskelmat.</t>
  </si>
  <si>
    <t>Muilla asiakkailla ei ole pääsyä Asiakkaan dataan edes auditointiensa yhteydessä.</t>
  </si>
  <si>
    <t>Asiakkaan on mahdollista päästä pilvipalvelun dataan oman analytiikka- ja raportointialustallaan.</t>
  </si>
  <si>
    <t>Tavoiteltavien ehtojen täyttymisen tulos:</t>
  </si>
  <si>
    <t>Palveluhenkilöstölle on tehty tai voidaan tehdä riittävän tasoiset taustatarkistukset (esim. Turvallisuusselvitys)</t>
  </si>
  <si>
    <t>Palvelun käyttäjät on mahdollista tunnistaa vahvasti (esim. kaksivaiheinen tunnistautuminen)</t>
  </si>
  <si>
    <t>Palveluun tunnistautuminen voidaan integroida osaksi organisaation käytössä olevaa autentikointijärjestelmää</t>
  </si>
  <si>
    <t>Palvelu voidaan integroida organisaation kertakirjautumisen piiriin</t>
  </si>
  <si>
    <t>Palvelun tietoturva on luotettavan tahon auditoima tai arvioima, raportti on saatavilla ja arvio on positiivinen</t>
  </si>
  <si>
    <t>Toimittaja on varmistanut omien palvelujensa tietoliikenneyhteydet vähintään kahden eri toisistaan riippumattoman yhteyden kautta (esim. usean operaattorin yhteydet). Nämä molemmat ovat asiakkaan hyödynnettävissä.</t>
  </si>
  <si>
    <t>Asiakkaalla on mahdollisuus vähintään 12 kuukauden välein myös vähentää tilaamiaan käyttöoikeuksia sovitun volyymivaihteluvälin puitteissa (esim. ns. minimitason ylittävältä osin) - ilman että sopimus on irtisanottava</t>
  </si>
  <si>
    <t xml:space="preserve">Pilvipalvelun alusta on sijoitettu EU/ETA-maahan </t>
  </si>
  <si>
    <t>Mitä ehdolla tavoitellaan</t>
  </si>
  <si>
    <t xml:space="preserve">Varmistetaan, että organisaatiolla on riittävän täsmällinen kuva kehitettävän kohteen riskeistä, jotta niitä voidaan hallita pilvipalvelua mahdollisesti hyödynnettäessä. </t>
  </si>
  <si>
    <t>Kehitettävään tai hankittavaan kohteeseen liittyvät päävaatimukset (esim. Lainsäädäntö- tai viranomaisvaatimukset) on tunnistetu.</t>
  </si>
  <si>
    <t>On eritellysti tiedossa, mitä päävaatimuksia kehitettävään kohteeseen liittyy, jolloin voidaan arvioida soveltuuko pilvipalvelu(t) näihin vaatimuksiin.</t>
  </si>
  <si>
    <t>Varmistetaan, että kehitettävän kohteiden tietoturvaa ja tietosuojaa koskevia vaatimuksia voidaan verrata tarkasteltavan pilvipalvelun aitoihin kyvykkyyksiin näillä alueilla.</t>
  </si>
  <si>
    <t>EU/ETA-maahan sijoittaminen parantaa pilvipalvelun tietosuojan ja hallittavuuden säädöspohjaa ja mahdollistaa GDPR-vaatimusten täyttämisen.</t>
  </si>
  <si>
    <t>Tarkentaa edellistä, varmistaa, etteivät pilvipalveluun tallennettavat tiedot "vuoda" varmistusten kautta EU-säädösvaikutusten ulkopuolelle.</t>
  </si>
  <si>
    <t>Varmistetaan riittävä tietosuojan perustaso palvelussa.</t>
  </si>
  <si>
    <t>Täydentää edellistä myös pilvipalvelun ylläpitopalvelun osalta.</t>
  </si>
  <si>
    <t>Palvelun tietokannat ovat suojattu oikeudettomalta käsittelyltä ja paljastumiselta esim. riittävän salauksen ja huolellisen käyttövaltuushallinnan kautta.</t>
  </si>
  <si>
    <t>Varmistaa teknistä tietoliikenteen tietoturvaa.</t>
  </si>
  <si>
    <t>Huolehditaan siitä, ettei pilvipalveluissa käsitellä tietoja, joiden käsittelyyn se ei oletusarvoisesti sovi.</t>
  </si>
  <si>
    <t xml:space="preserve">Tarkentaa edellistä. </t>
  </si>
  <si>
    <t>Varmistaa teknistä ja hallinnollista tietovarantojen tietoturvaa.</t>
  </si>
  <si>
    <t>Varmistaa pilvipalvelun käytön hallinnollista tietoturvaa varmistamalla käyttöturvallisuutta pääsynhallinnan näkökulmasta.</t>
  </si>
  <si>
    <t>Tietojen hallinnan ja käsittelyn tietoturvaa varmistava ominaisuus. Tavoitteena on varmistaa, ettei palvelussa asiakkaan ja muiden toimijoiden tiedot mene sekaisin.</t>
  </si>
  <si>
    <t>Huolellinen ja dokumentoitu käyttövaltuuksien hallintaprosessi parantaa hallinnan turvallisuutta.</t>
  </si>
  <si>
    <t>Pilvipalvelun tarjoamat rajapinnat (APIt) on vahvasti suojattu. Niiden käyttö edellyttää joko sertifikaattia tai tunnus/salasanaa.</t>
  </si>
  <si>
    <t>Tietoturvasertifikaatti varmentaa palvelun toteutuksen ja hallinnan tietoturvan yleiset hyvät periaatteet.</t>
  </si>
  <si>
    <t>Riippumattoman tahon tarkistettavissa oleva auditoitu tietourvallisuuden hallintajärjestelmä luo hyvät edellytykset palvelun tietoturvan kokonaishallinnalle.</t>
  </si>
  <si>
    <t>Huolehditaan siitä, että pilvipalveluun noudatetaan EU:n lainsäädäntöä kaikkien asiakkaan tietojen osalta.</t>
  </si>
  <si>
    <t>Pilvipalvelun jatkuva kehittämismallin parantaminen tukee turvallisuuden ja hallittavuuden varmistamista sekä haavoittuvuuksien minimointia koko pilvipalvelujen elinkaaren ajan.</t>
  </si>
  <si>
    <t>Varmistetaan, ettei auditointia voida käyttää tietoturvaloukkauksiin - vahingossa tai tahallaan.</t>
  </si>
  <si>
    <t>Asiakas voi itse varmistaa palvelun tietoturvan ja tietosuojan tason.</t>
  </si>
  <si>
    <t>Asiakkaan tiedot poistetaan turvallisesti  sopimuksen päättyessä</t>
  </si>
  <si>
    <t>Asiakkaan tietoja ei jää sopimuksen päättymisen jälkeen pilvipalveluun.</t>
  </si>
  <si>
    <t>Lokien avulla voidaan  jäljittää jälkeenpäin mahdollinen epäasiallinen pilvipalvelun käyttö tai tietojen käsittely.</t>
  </si>
  <si>
    <t>Tämän ehdon kautta parannetaan palvelun henkilöstö- ja käyttöturvallisuutta.</t>
  </si>
  <si>
    <t>Tällä estetään vaarallisia työyhdistelmiä sekä liian avointa pääsyä organisaation tietoihn pilvipalvelussa.</t>
  </si>
  <si>
    <t>Jatkuva tietoturvapoikkeamien seuranta ja tiedotuskäytännöt sekä vähentävät poikkeamien todennäköisyyttä että niiden haittavaikutuksia.</t>
  </si>
  <si>
    <t>Ehto parantaa ja yhdenmukaistaa asiakkaan osalta pääsynhallintaa.</t>
  </si>
  <si>
    <t>Asiakkaalla on mahdollisuus selvittää omaa palveluaan ja tietojaan koskevat käsittelytoimenpiteet.</t>
  </si>
  <si>
    <t>Palvelussa lokitetaan tietojen käsittely riittävällä tasolla.</t>
  </si>
  <si>
    <t xml:space="preserve">Asiakkaan tietoihin ei päästä ilman asianmukaista lupaa palvelun API-rajapintojen kautta </t>
  </si>
  <si>
    <t>Tuen palveluaika kattaa Helsingin aikavyöhykkeen (EET) ajan 8-16 - &lt;tämä tulee sovittaa palvelutarpeeseen&gt;</t>
  </si>
  <si>
    <t>Toimittaja ei rahasta ylimääräistä uusista versioista</t>
  </si>
  <si>
    <t>Toimittaja ei rahasta virheiden  korjauspäivtyksistä</t>
  </si>
  <si>
    <t>Varmistetaan, että palvelutasot pilvipalvelussa täyttävät toiminnan palvelutasotarpeet ja -vaatimukset..</t>
  </si>
  <si>
    <t>Palvelun yleinen vikasietoisuus saadaan varmistettua</t>
  </si>
  <si>
    <t>Huolehditaan siitä, että palvelusta saadaan asiakkaalle takaisin tarvittavat sinne kertyneet tiedot silloinkin, kun palvelu ei tarjoa tähän itsestäänselvää teknistä ratkaisua.</t>
  </si>
  <si>
    <t>Hallitut ja systemaattiset IT-palvelunhallinnan ja tietoturvallisuudenhallinnan prosessit parantavat palvelujen jatkuvuutta ja pienentävät häiriöiden määrää,  kestoa ja negatiivisia vaikutksia.</t>
  </si>
  <si>
    <t>Toimittajalla on myös taloudellisesti vahva pohja, mikä varmistaa toimittajan ja sen palvelujen jatkuvuutta.</t>
  </si>
  <si>
    <t>Saadaan parempaa</t>
  </si>
  <si>
    <t>Tietoliikennereitti omasta käyttöpaikasta palveluntarjoajalle on varmennettu.</t>
  </si>
  <si>
    <t>Varmennetut tietoliikenneyhteydet myös asiakkaan päästä.</t>
  </si>
  <si>
    <t>Saadaan tarkistettua, että pilvipalvelu on yhteentoimiva olemassa olevan ympäristön sekä tavoitetilan kanssa.</t>
  </si>
  <si>
    <t>Arkistoinnin tarpeet saadaan vähintään perustasolla täytettyä.</t>
  </si>
  <si>
    <t>Asiakkaan on mahdollista arkistoida pilvipalvelussa olevaa dataansa ei-aktiiviseen tms. arkistoon.</t>
  </si>
  <si>
    <t>Toimittajan taustalta ei löydy sellaisa riskejä, jotka eivät ole hyväksyttävissä.</t>
  </si>
  <si>
    <t>On tarkistettu mahdolliset poliittiset palvelun jatkuvuusuhkat (vrt. USA:n kielto tiettyjen palvelujen tarjoamisesta esim. Huawein puhelimiin).</t>
  </si>
  <si>
    <t>Palvelun jatkuvuus ja palvelukyky kuormahuipuissa saadaan varmistettua.</t>
  </si>
  <si>
    <t>Toimittaja sitoutuu palauttamaan asiakkaan tiedot ilman viivytystä asiakkaan pyynnöstä ja avustamaan tietojen ja palvelun siirrossa.</t>
  </si>
  <si>
    <t>EU-maassa tapahtuva erimielisyyksien ratkaiseminen turvaa asiakkaan perusoikeudet.</t>
  </si>
  <si>
    <t>EU-maan launsäädäntötausta turvaa asiakkaan perusoikeudet.</t>
  </si>
  <si>
    <t>Tällä vältytään hallitsemattomalta hinnannousulta kesken sopimuskauden.</t>
  </si>
  <si>
    <t>Palvelun saatavuus on riittävävän korkea</t>
  </si>
  <si>
    <t>Sanktiot varmistavat, että palvelutoimittajalla on intressi pitää palvelun saatvuus korkealla</t>
  </si>
  <si>
    <t>Tukipalvelun kautta asiakkaalla on mahdollisuus saada tukea myös poikkeustilanteissa ja tätä kautta lyhentää häiriöiden kestoa ja haittaa.</t>
  </si>
  <si>
    <t>Palveluaika saadaan vastaamaan asiakkaan toiminnalle luontevaa palveluaikaa.</t>
  </si>
  <si>
    <t>Tätä kautta ei synny täyttä toimittajaloukkua hankittaviin palveluihin.</t>
  </si>
  <si>
    <t>Sopimuksessa on asiakkaalle kohtuullinen irtisanomisaika eikä jäädä sopimukseen "loukkuun"</t>
  </si>
  <si>
    <t>Palvelu ei pääty toimittajan tahdosta hallitsemattoman nopeasti asiakkaan näkökulmasta. Asiakkaalla on aikaa etsiä korvaava ratkaisu.</t>
  </si>
  <si>
    <t>Kahdennetut tietoliikenneyhteydet vähentävät täyskatkojen mahdollisuuksia.</t>
  </si>
  <si>
    <t>Monennettu ympäristö nostaa teknisesti palvelun saatavuutta ja vähentää vakavia täyskatkoja.</t>
  </si>
  <si>
    <t>Palvelun kytkettävyys yhtenäiseen analytiikka-alustaan parantaa pilvipalveluun taltioitavan datan hyödyntämistä</t>
  </si>
  <si>
    <t>Asiakkaan tiedon omistusoikeus on selvä ja asiakkaan kannalta oikea.</t>
  </si>
  <si>
    <t>Varmistetaan, että palveluun tallennettu etito voidaan siirtää omaan käyttöön tai uuteen palveluun.</t>
  </si>
  <si>
    <t>Huolehditaan palvelun ja sen kustannusten joustavuudesta asiakkaan muuttuvien tarpeiden mukaisesti.</t>
  </si>
  <si>
    <t>Palvelun kattavuutta voi pienentää hallitusti asiakkaan tarpeen mukaan.</t>
  </si>
  <si>
    <t>Immateriaalien loukkaus - Toimittaja vastaa siitä, ettei sen tarjoama pilvipalvelun teknologia, sovellus tai järjestelmä riko kolmansien osapuolten immateriaalioikeuksia</t>
  </si>
  <si>
    <t>Vähennetään riskiä siitä, että asiakasta vastaan nostettaisiin kanteita kolmansien osapuoten immateriaalioikeuksien hyödyntämisestä luvatta.</t>
  </si>
  <si>
    <t>Vahingokorvausoikeus suojaa asiakkaan oikeuksia vakvissa pilvipalvelun aiheuttamissa vahinkotapauksissa.</t>
  </si>
  <si>
    <t>Asiakkaan hyödyntämismahdollisuutta ei ole rajattu orgnisaatiotasolla liian tiukasi vaan asiakkaalle jää mahdollisuus hyödyntää ko. palvelua koko toiminnassaan.</t>
  </si>
  <si>
    <t>Asiakas voi hyödyntää palvelua kaikessa (liike)toiminnassaan koko asiakkaan konsernissa</t>
  </si>
  <si>
    <t>Testiympäristö on olennainen palvelujen kehittämisen ja virheettömyyden hallinnan äkökulmasta.</t>
  </si>
  <si>
    <t>Toimittajan asiakasympäristöön tekemät muutokset eivät tule automaattisesti hyväksytyksi vaan asiakkaalla on aina mahdollisuus arvioida muutosten virheettömyys.</t>
  </si>
  <si>
    <t>Sopimus sisältää palvelun käytön edellyttämän ohjeistuksen englannin kielellä</t>
  </si>
  <si>
    <t>Palvelun käyttö on ohjeistettu sellaisella kielellä, jota Suomessa pystytään ymmärtämään</t>
  </si>
  <si>
    <t>Rajoitetaan toimittajan mahdollisuuksia hyödyntää asiakkaan nimeä markkinoinnissaan.</t>
  </si>
  <si>
    <t>Vähimmäissopimusehdot</t>
  </si>
  <si>
    <t xml:space="preserve">&lt;IaaS, PaaS, SaaS tai BPaaS-palvelun nimi&gt;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</si>
</sst>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/>
    </xf>
    <xf numFmtId="9" fontId="1" fillId="3" borderId="0" xfId="1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2">
    <cellStyle name="Normaali" xfId="0" builtinId="0"/>
    <cellStyle name="Prosenttia" xfId="1" builtinId="5"/>
  </cellStyles>
  <dxfs count="16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rgb="FFFFE1D5"/>
        </patternFill>
      </fill>
    </dxf>
  </dxfs>
  <tableStyles count="0" defaultTableStyle="TableStyleMedium2" defaultPivotStyle="PivotStyleLight16"/>
  <colors>
    <mruColors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0"/>
  <sheetViews>
    <sheetView tabSelected="1" zoomScaleNormal="100" workbookViewId="0">
      <pane ySplit="6" topLeftCell="A7" activePane="bottomLeft" state="frozen"/>
      <selection activeCell="B1" sqref="B1"/>
      <selection pane="bottomLeft" activeCell="B4" sqref="B4"/>
    </sheetView>
  </sheetViews>
  <sheetFormatPr defaultColWidth="9.21875" defaultRowHeight="16.8" x14ac:dyDescent="0.4"/>
  <cols>
    <col min="1" max="1" width="1.21875" style="1" customWidth="1"/>
    <col min="2" max="2" width="72.77734375" style="1" customWidth="1"/>
    <col min="3" max="3" width="46.21875" style="1" customWidth="1"/>
    <col min="4" max="4" width="21.21875" style="3" customWidth="1"/>
    <col min="5" max="5" width="58.21875" style="1" customWidth="1"/>
    <col min="6" max="16384" width="9.21875" style="1"/>
  </cols>
  <sheetData>
    <row r="1" spans="2:5" ht="4.5" hidden="1" customHeight="1" x14ac:dyDescent="0.4"/>
    <row r="2" spans="2:5" ht="21" customHeight="1" x14ac:dyDescent="0.45">
      <c r="B2" s="2" t="s">
        <v>13</v>
      </c>
    </row>
    <row r="3" spans="2:5" ht="6.75" customHeight="1" x14ac:dyDescent="0.4"/>
    <row r="4" spans="2:5" x14ac:dyDescent="0.4">
      <c r="B4" s="9" t="s">
        <v>150</v>
      </c>
      <c r="D4" s="18" t="s">
        <v>12</v>
      </c>
      <c r="E4" s="9"/>
    </row>
    <row r="5" spans="2:5" ht="6.75" customHeight="1" x14ac:dyDescent="0.4">
      <c r="B5" s="5"/>
      <c r="C5" s="5"/>
      <c r="D5" s="4"/>
      <c r="E5" s="5"/>
    </row>
    <row r="6" spans="2:5" x14ac:dyDescent="0.4">
      <c r="B6" s="15"/>
      <c r="C6" s="15" t="s">
        <v>61</v>
      </c>
      <c r="D6" s="16" t="str">
        <f>CONCATENATE(SUM(E86:E88)," / ",E90," pistettä")</f>
        <v>7 / 360 pistettä</v>
      </c>
      <c r="E6" s="20">
        <f>SUM(E86:E88)/E90</f>
        <v>1.9444444444444445E-2</v>
      </c>
    </row>
    <row r="7" spans="2:5" s="13" customFormat="1" ht="23.25" customHeight="1" x14ac:dyDescent="0.3">
      <c r="B7" s="10" t="s">
        <v>14</v>
      </c>
      <c r="C7" s="12" t="s">
        <v>70</v>
      </c>
      <c r="D7" s="11" t="s">
        <v>0</v>
      </c>
      <c r="E7" s="12" t="s">
        <v>40</v>
      </c>
    </row>
    <row r="8" spans="2:5" ht="41.4" x14ac:dyDescent="0.4">
      <c r="B8" s="6" t="s">
        <v>43</v>
      </c>
      <c r="C8" s="21" t="s">
        <v>71</v>
      </c>
      <c r="D8" s="7" t="s">
        <v>1</v>
      </c>
      <c r="E8" s="8"/>
    </row>
    <row r="9" spans="2:5" ht="41.4" x14ac:dyDescent="0.4">
      <c r="B9" s="6" t="s">
        <v>72</v>
      </c>
      <c r="C9" s="21" t="s">
        <v>73</v>
      </c>
      <c r="D9" s="7" t="s">
        <v>2</v>
      </c>
      <c r="E9" s="8"/>
    </row>
    <row r="10" spans="2:5" ht="41.4" x14ac:dyDescent="0.4">
      <c r="B10" s="6" t="s">
        <v>16</v>
      </c>
      <c r="C10" s="21" t="s">
        <v>74</v>
      </c>
      <c r="D10" s="7" t="s">
        <v>3</v>
      </c>
      <c r="E10" s="8"/>
    </row>
    <row r="11" spans="2:5" ht="41.4" x14ac:dyDescent="0.4">
      <c r="B11" s="6" t="s">
        <v>69</v>
      </c>
      <c r="C11" s="21" t="s">
        <v>75</v>
      </c>
      <c r="D11" s="7" t="s">
        <v>39</v>
      </c>
      <c r="E11" s="8"/>
    </row>
    <row r="12" spans="2:5" ht="41.4" x14ac:dyDescent="0.4">
      <c r="B12" s="6" t="s">
        <v>41</v>
      </c>
      <c r="C12" s="21" t="s">
        <v>76</v>
      </c>
      <c r="D12" s="7"/>
      <c r="E12" s="8"/>
    </row>
    <row r="13" spans="2:5" x14ac:dyDescent="0.4">
      <c r="B13" s="6" t="s">
        <v>42</v>
      </c>
      <c r="C13" s="21" t="s">
        <v>77</v>
      </c>
      <c r="D13" s="7"/>
      <c r="E13" s="8"/>
    </row>
    <row r="14" spans="2:5" x14ac:dyDescent="0.4">
      <c r="B14" s="6" t="s">
        <v>17</v>
      </c>
      <c r="C14" s="21" t="s">
        <v>78</v>
      </c>
      <c r="D14" s="7"/>
      <c r="E14" s="8"/>
    </row>
    <row r="15" spans="2:5" ht="27.6" x14ac:dyDescent="0.4">
      <c r="B15" s="6" t="s">
        <v>18</v>
      </c>
      <c r="C15" s="21" t="s">
        <v>81</v>
      </c>
      <c r="D15" s="7"/>
      <c r="E15" s="8"/>
    </row>
    <row r="16" spans="2:5" x14ac:dyDescent="0.4">
      <c r="B16" s="6" t="s">
        <v>20</v>
      </c>
      <c r="C16" s="21" t="s">
        <v>82</v>
      </c>
      <c r="D16" s="7"/>
      <c r="E16" s="8"/>
    </row>
    <row r="17" spans="2:5" x14ac:dyDescent="0.4">
      <c r="B17" s="6" t="s">
        <v>21</v>
      </c>
      <c r="C17" s="21" t="s">
        <v>80</v>
      </c>
      <c r="D17" s="7"/>
      <c r="E17" s="8"/>
    </row>
    <row r="18" spans="2:5" ht="33.6" x14ac:dyDescent="0.4">
      <c r="B18" s="6" t="s">
        <v>79</v>
      </c>
      <c r="C18" s="21" t="s">
        <v>83</v>
      </c>
      <c r="D18" s="7"/>
      <c r="E18" s="8"/>
    </row>
    <row r="19" spans="2:5" ht="41.4" x14ac:dyDescent="0.4">
      <c r="B19" s="6" t="s">
        <v>63</v>
      </c>
      <c r="C19" s="21" t="s">
        <v>84</v>
      </c>
      <c r="D19" s="7"/>
      <c r="E19" s="8"/>
    </row>
    <row r="20" spans="2:5" ht="41.4" x14ac:dyDescent="0.4">
      <c r="B20" s="6" t="s">
        <v>22</v>
      </c>
      <c r="C20" s="21" t="s">
        <v>85</v>
      </c>
      <c r="D20" s="7"/>
      <c r="E20" s="8"/>
    </row>
    <row r="21" spans="2:5" ht="27.6" x14ac:dyDescent="0.4">
      <c r="B21" s="6" t="s">
        <v>23</v>
      </c>
      <c r="C21" s="21" t="s">
        <v>86</v>
      </c>
      <c r="D21" s="7"/>
      <c r="E21" s="8"/>
    </row>
    <row r="22" spans="2:5" ht="33.6" x14ac:dyDescent="0.4">
      <c r="B22" s="6" t="s">
        <v>64</v>
      </c>
      <c r="C22" s="21" t="s">
        <v>100</v>
      </c>
      <c r="D22" s="7"/>
      <c r="E22" s="8"/>
    </row>
    <row r="23" spans="2:5" ht="27.6" x14ac:dyDescent="0.4">
      <c r="B23" s="6" t="s">
        <v>65</v>
      </c>
      <c r="C23" s="21" t="s">
        <v>100</v>
      </c>
      <c r="D23" s="7"/>
      <c r="E23" s="8"/>
    </row>
    <row r="24" spans="2:5" ht="41.4" x14ac:dyDescent="0.4">
      <c r="B24" s="6" t="s">
        <v>24</v>
      </c>
      <c r="C24" s="21" t="s">
        <v>99</v>
      </c>
      <c r="D24" s="7"/>
      <c r="E24" s="8"/>
    </row>
    <row r="25" spans="2:5" ht="33.6" x14ac:dyDescent="0.4">
      <c r="B25" s="6" t="s">
        <v>25</v>
      </c>
      <c r="C25" s="21" t="s">
        <v>102</v>
      </c>
      <c r="D25" s="7"/>
      <c r="E25" s="8"/>
    </row>
    <row r="26" spans="2:5" ht="27.6" x14ac:dyDescent="0.4">
      <c r="B26" s="6" t="s">
        <v>26</v>
      </c>
      <c r="C26" s="21" t="s">
        <v>101</v>
      </c>
      <c r="D26" s="7"/>
      <c r="E26" s="8"/>
    </row>
    <row r="27" spans="2:5" ht="33.6" x14ac:dyDescent="0.4">
      <c r="B27" s="6" t="s">
        <v>87</v>
      </c>
      <c r="C27" s="21" t="s">
        <v>103</v>
      </c>
      <c r="D27" s="7"/>
      <c r="E27" s="8"/>
    </row>
    <row r="28" spans="2:5" ht="27.6" x14ac:dyDescent="0.4">
      <c r="B28" s="6" t="s">
        <v>94</v>
      </c>
      <c r="C28" s="21" t="s">
        <v>95</v>
      </c>
      <c r="D28" s="7"/>
      <c r="E28" s="8"/>
    </row>
    <row r="29" spans="2:5" ht="27.6" x14ac:dyDescent="0.4">
      <c r="B29" s="6" t="s">
        <v>30</v>
      </c>
      <c r="C29" s="21" t="s">
        <v>96</v>
      </c>
      <c r="D29" s="7"/>
      <c r="E29" s="8"/>
    </row>
    <row r="30" spans="2:5" ht="33.6" x14ac:dyDescent="0.4">
      <c r="B30" s="6" t="s">
        <v>62</v>
      </c>
      <c r="C30" s="21" t="s">
        <v>97</v>
      </c>
      <c r="D30" s="7"/>
      <c r="E30" s="8"/>
    </row>
    <row r="31" spans="2:5" ht="33.6" x14ac:dyDescent="0.4">
      <c r="B31" s="6" t="s">
        <v>31</v>
      </c>
      <c r="C31" s="21" t="s">
        <v>98</v>
      </c>
      <c r="D31" s="7"/>
      <c r="E31" s="8"/>
    </row>
    <row r="32" spans="2:5" ht="27.6" x14ac:dyDescent="0.4">
      <c r="B32" s="6" t="s">
        <v>32</v>
      </c>
      <c r="C32" s="21" t="s">
        <v>88</v>
      </c>
      <c r="D32" s="7"/>
      <c r="E32" s="8"/>
    </row>
    <row r="33" spans="2:5" ht="41.4" x14ac:dyDescent="0.4">
      <c r="B33" s="6" t="s">
        <v>66</v>
      </c>
      <c r="C33" s="21" t="s">
        <v>89</v>
      </c>
      <c r="D33" s="7"/>
      <c r="E33" s="8"/>
    </row>
    <row r="34" spans="2:5" ht="27.6" x14ac:dyDescent="0.4">
      <c r="B34" s="6" t="s">
        <v>33</v>
      </c>
      <c r="C34" s="21" t="s">
        <v>93</v>
      </c>
      <c r="D34" s="7"/>
      <c r="E34" s="8"/>
    </row>
    <row r="35" spans="2:5" ht="33.6" x14ac:dyDescent="0.4">
      <c r="B35" s="6" t="s">
        <v>59</v>
      </c>
      <c r="C35" s="21" t="s">
        <v>92</v>
      </c>
      <c r="D35" s="7"/>
      <c r="E35" s="8"/>
    </row>
    <row r="36" spans="2:5" ht="33.6" x14ac:dyDescent="0.4">
      <c r="B36" s="6" t="s">
        <v>37</v>
      </c>
      <c r="C36" s="21" t="s">
        <v>90</v>
      </c>
      <c r="D36" s="7"/>
      <c r="E36" s="8"/>
    </row>
    <row r="37" spans="2:5" ht="55.2" x14ac:dyDescent="0.4">
      <c r="B37" s="6" t="s">
        <v>56</v>
      </c>
      <c r="C37" s="21" t="s">
        <v>91</v>
      </c>
      <c r="D37" s="7"/>
      <c r="E37" s="8"/>
    </row>
    <row r="38" spans="2:5" x14ac:dyDescent="0.4">
      <c r="B38" s="6"/>
      <c r="C38" s="21"/>
      <c r="D38" s="7"/>
      <c r="E38" s="8"/>
    </row>
    <row r="39" spans="2:5" s="13" customFormat="1" ht="23.25" customHeight="1" x14ac:dyDescent="0.3">
      <c r="B39" s="10" t="s">
        <v>15</v>
      </c>
      <c r="C39" s="12" t="s">
        <v>70</v>
      </c>
      <c r="D39" s="11" t="s">
        <v>0</v>
      </c>
      <c r="E39" s="12" t="s">
        <v>40</v>
      </c>
    </row>
    <row r="40" spans="2:5" ht="33.6" x14ac:dyDescent="0.4">
      <c r="B40" s="6" t="s">
        <v>28</v>
      </c>
      <c r="C40" s="21" t="s">
        <v>107</v>
      </c>
      <c r="D40" s="7"/>
      <c r="E40" s="8"/>
    </row>
    <row r="41" spans="2:5" x14ac:dyDescent="0.4">
      <c r="B41" s="6" t="s">
        <v>29</v>
      </c>
      <c r="C41" s="21" t="s">
        <v>108</v>
      </c>
      <c r="D41" s="7"/>
      <c r="E41" s="8"/>
    </row>
    <row r="42" spans="2:5" ht="41.4" x14ac:dyDescent="0.4">
      <c r="B42" s="6" t="s">
        <v>121</v>
      </c>
      <c r="C42" s="21" t="s">
        <v>109</v>
      </c>
      <c r="D42" s="7"/>
      <c r="E42" s="8"/>
    </row>
    <row r="43" spans="2:5" ht="55.2" x14ac:dyDescent="0.4">
      <c r="B43" s="6" t="s">
        <v>44</v>
      </c>
      <c r="C43" s="21" t="s">
        <v>110</v>
      </c>
      <c r="D43" s="7"/>
      <c r="E43" s="8"/>
    </row>
    <row r="44" spans="2:5" ht="27.6" x14ac:dyDescent="0.4">
      <c r="B44" s="6" t="s">
        <v>34</v>
      </c>
      <c r="C44" s="21" t="s">
        <v>111</v>
      </c>
      <c r="D44" s="7"/>
      <c r="E44" s="8"/>
    </row>
    <row r="45" spans="2:5" x14ac:dyDescent="0.4">
      <c r="B45" s="6" t="s">
        <v>35</v>
      </c>
      <c r="C45" s="21" t="s">
        <v>112</v>
      </c>
      <c r="D45" s="7"/>
      <c r="E45" s="8"/>
    </row>
    <row r="46" spans="2:5" ht="27.6" x14ac:dyDescent="0.4">
      <c r="B46" s="6" t="s">
        <v>36</v>
      </c>
      <c r="C46" s="21" t="s">
        <v>118</v>
      </c>
      <c r="D46" s="7"/>
      <c r="E46" s="8"/>
    </row>
    <row r="47" spans="2:5" ht="41.4" x14ac:dyDescent="0.4">
      <c r="B47" s="6" t="s">
        <v>38</v>
      </c>
      <c r="C47" s="21" t="s">
        <v>119</v>
      </c>
      <c r="D47" s="7"/>
      <c r="E47" s="8"/>
    </row>
    <row r="48" spans="2:5" ht="33.6" x14ac:dyDescent="0.4">
      <c r="B48" s="6" t="s">
        <v>58</v>
      </c>
      <c r="C48" s="21" t="s">
        <v>120</v>
      </c>
      <c r="D48" s="7"/>
      <c r="E48" s="8"/>
    </row>
    <row r="49" spans="2:5" ht="33.6" x14ac:dyDescent="0.4">
      <c r="B49" s="6" t="s">
        <v>117</v>
      </c>
      <c r="C49" s="21" t="s">
        <v>116</v>
      </c>
      <c r="D49" s="7"/>
      <c r="E49" s="8"/>
    </row>
    <row r="50" spans="2:5" x14ac:dyDescent="0.4">
      <c r="B50" s="6"/>
      <c r="C50" s="21"/>
      <c r="D50" s="7"/>
      <c r="E50" s="8"/>
    </row>
    <row r="51" spans="2:5" s="13" customFormat="1" ht="23.25" customHeight="1" x14ac:dyDescent="0.3">
      <c r="B51" s="10" t="s">
        <v>19</v>
      </c>
      <c r="C51" s="12" t="s">
        <v>70</v>
      </c>
      <c r="D51" s="11" t="s">
        <v>0</v>
      </c>
      <c r="E51" s="12" t="s">
        <v>40</v>
      </c>
    </row>
    <row r="52" spans="2:5" ht="27.6" x14ac:dyDescent="0.4">
      <c r="B52" s="6" t="s">
        <v>27</v>
      </c>
      <c r="C52" s="21" t="s">
        <v>115</v>
      </c>
      <c r="D52" s="7"/>
      <c r="E52" s="8"/>
    </row>
    <row r="53" spans="2:5" ht="50.4" x14ac:dyDescent="0.4">
      <c r="B53" s="6" t="s">
        <v>67</v>
      </c>
      <c r="C53" s="21" t="s">
        <v>132</v>
      </c>
      <c r="D53" s="7"/>
      <c r="E53" s="8"/>
    </row>
    <row r="54" spans="2:5" x14ac:dyDescent="0.4">
      <c r="B54" s="22" t="s">
        <v>113</v>
      </c>
      <c r="C54" s="21" t="s">
        <v>114</v>
      </c>
      <c r="D54" s="7"/>
      <c r="E54" s="8"/>
    </row>
    <row r="55" spans="2:5" ht="27.6" x14ac:dyDescent="0.4">
      <c r="B55" s="6" t="s">
        <v>57</v>
      </c>
      <c r="C55" s="21" t="s">
        <v>133</v>
      </c>
      <c r="D55" s="7"/>
      <c r="E55" s="8"/>
    </row>
    <row r="56" spans="2:5" ht="33.6" x14ac:dyDescent="0.4">
      <c r="B56" s="6" t="s">
        <v>60</v>
      </c>
      <c r="C56" s="21" t="s">
        <v>134</v>
      </c>
      <c r="D56" s="7"/>
      <c r="E56" s="8"/>
    </row>
    <row r="57" spans="2:5" x14ac:dyDescent="0.4">
      <c r="B57" s="6" t="s">
        <v>55</v>
      </c>
      <c r="C57" s="21"/>
      <c r="D57" s="7"/>
      <c r="E57" s="8"/>
    </row>
    <row r="58" spans="2:5" x14ac:dyDescent="0.4">
      <c r="B58" s="6"/>
      <c r="C58" s="21"/>
      <c r="D58" s="7"/>
      <c r="E58" s="8"/>
    </row>
    <row r="59" spans="2:5" s="13" customFormat="1" ht="23.25" customHeight="1" x14ac:dyDescent="0.3">
      <c r="B59" s="10" t="s">
        <v>149</v>
      </c>
      <c r="C59" s="12" t="s">
        <v>70</v>
      </c>
      <c r="D59" s="11" t="s">
        <v>0</v>
      </c>
      <c r="E59" s="12" t="s">
        <v>40</v>
      </c>
    </row>
    <row r="60" spans="2:5" ht="67.2" x14ac:dyDescent="0.4">
      <c r="B60" s="6" t="s">
        <v>50</v>
      </c>
      <c r="C60" s="21" t="s">
        <v>135</v>
      </c>
      <c r="D60" s="7"/>
      <c r="E60" s="8"/>
    </row>
    <row r="61" spans="2:5" ht="50.4" x14ac:dyDescent="0.4">
      <c r="B61" s="6" t="s">
        <v>51</v>
      </c>
      <c r="C61" s="21" t="s">
        <v>136</v>
      </c>
      <c r="D61" s="7"/>
      <c r="E61" s="8"/>
    </row>
    <row r="62" spans="2:5" ht="27.6" x14ac:dyDescent="0.4">
      <c r="B62" s="6" t="s">
        <v>4</v>
      </c>
      <c r="C62" s="21" t="s">
        <v>129</v>
      </c>
      <c r="D62" s="7"/>
      <c r="E62" s="8"/>
    </row>
    <row r="63" spans="2:5" ht="27.6" x14ac:dyDescent="0.4">
      <c r="B63" s="6" t="s">
        <v>52</v>
      </c>
      <c r="C63" s="21" t="s">
        <v>137</v>
      </c>
      <c r="D63" s="7"/>
      <c r="E63" s="8"/>
    </row>
    <row r="64" spans="2:5" ht="50.4" x14ac:dyDescent="0.4">
      <c r="B64" s="6" t="s">
        <v>68</v>
      </c>
      <c r="C64" s="21" t="s">
        <v>138</v>
      </c>
      <c r="D64" s="7"/>
      <c r="E64" s="8"/>
    </row>
    <row r="65" spans="2:5" ht="33.6" x14ac:dyDescent="0.4">
      <c r="B65" s="6" t="s">
        <v>53</v>
      </c>
      <c r="C65" s="21" t="s">
        <v>130</v>
      </c>
      <c r="D65" s="7"/>
      <c r="E65" s="8"/>
    </row>
    <row r="66" spans="2:5" ht="41.4" x14ac:dyDescent="0.4">
      <c r="B66" s="6" t="s">
        <v>10</v>
      </c>
      <c r="C66" s="21" t="s">
        <v>131</v>
      </c>
      <c r="D66" s="7"/>
      <c r="E66" s="8"/>
    </row>
    <row r="67" spans="2:5" ht="50.4" x14ac:dyDescent="0.4">
      <c r="B67" s="6" t="s">
        <v>139</v>
      </c>
      <c r="C67" s="21" t="s">
        <v>140</v>
      </c>
      <c r="D67" s="7"/>
      <c r="E67" s="8"/>
    </row>
    <row r="68" spans="2:5" ht="33.6" x14ac:dyDescent="0.4">
      <c r="B68" s="6" t="s">
        <v>7</v>
      </c>
      <c r="C68" s="21" t="s">
        <v>141</v>
      </c>
      <c r="D68" s="7"/>
      <c r="E68" s="8"/>
    </row>
    <row r="69" spans="2:5" ht="41.4" x14ac:dyDescent="0.4">
      <c r="B69" s="6" t="s">
        <v>143</v>
      </c>
      <c r="C69" s="21" t="s">
        <v>142</v>
      </c>
      <c r="D69" s="7"/>
      <c r="E69" s="8"/>
    </row>
    <row r="70" spans="2:5" ht="27.6" x14ac:dyDescent="0.4">
      <c r="B70" s="6" t="s">
        <v>54</v>
      </c>
      <c r="C70" s="21" t="s">
        <v>144</v>
      </c>
      <c r="D70" s="7"/>
      <c r="E70" s="8"/>
    </row>
    <row r="71" spans="2:5" ht="41.4" x14ac:dyDescent="0.4">
      <c r="B71" s="6" t="s">
        <v>49</v>
      </c>
      <c r="C71" s="21" t="s">
        <v>145</v>
      </c>
      <c r="D71" s="7"/>
      <c r="E71" s="8"/>
    </row>
    <row r="72" spans="2:5" ht="27.6" x14ac:dyDescent="0.4">
      <c r="B72" s="6" t="s">
        <v>146</v>
      </c>
      <c r="C72" s="21" t="s">
        <v>147</v>
      </c>
      <c r="D72" s="7"/>
      <c r="E72" s="8"/>
    </row>
    <row r="73" spans="2:5" ht="33.6" x14ac:dyDescent="0.4">
      <c r="B73" s="6" t="s">
        <v>48</v>
      </c>
      <c r="C73" s="21" t="s">
        <v>148</v>
      </c>
      <c r="D73" s="7"/>
      <c r="E73" s="8"/>
    </row>
    <row r="74" spans="2:5" ht="33.6" x14ac:dyDescent="0.4">
      <c r="B74" s="6" t="s">
        <v>47</v>
      </c>
      <c r="C74" s="21" t="s">
        <v>125</v>
      </c>
      <c r="D74" s="7"/>
      <c r="E74" s="8"/>
    </row>
    <row r="75" spans="2:5" ht="50.4" x14ac:dyDescent="0.4">
      <c r="B75" s="6" t="s">
        <v>11</v>
      </c>
      <c r="C75" s="21" t="s">
        <v>126</v>
      </c>
      <c r="D75" s="7"/>
      <c r="E75" s="8"/>
    </row>
    <row r="76" spans="2:5" ht="50.4" x14ac:dyDescent="0.4">
      <c r="B76" s="6" t="s">
        <v>46</v>
      </c>
      <c r="C76" s="21" t="s">
        <v>127</v>
      </c>
      <c r="D76" s="7"/>
      <c r="E76" s="8"/>
    </row>
    <row r="77" spans="2:5" ht="33.6" x14ac:dyDescent="0.4">
      <c r="B77" s="22" t="s">
        <v>104</v>
      </c>
      <c r="C77" s="21" t="s">
        <v>128</v>
      </c>
      <c r="D77" s="7"/>
      <c r="E77" s="8"/>
    </row>
    <row r="78" spans="2:5" x14ac:dyDescent="0.4">
      <c r="B78" s="6" t="s">
        <v>8</v>
      </c>
      <c r="C78" s="21" t="s">
        <v>106</v>
      </c>
      <c r="D78" s="7"/>
      <c r="E78" s="8"/>
    </row>
    <row r="79" spans="2:5" ht="33.6" x14ac:dyDescent="0.4">
      <c r="B79" s="6" t="s">
        <v>45</v>
      </c>
      <c r="C79" s="21" t="s">
        <v>105</v>
      </c>
      <c r="D79" s="7"/>
      <c r="E79" s="8"/>
    </row>
    <row r="80" spans="2:5" ht="27.6" x14ac:dyDescent="0.4">
      <c r="B80" s="6" t="s">
        <v>9</v>
      </c>
      <c r="C80" s="21" t="s">
        <v>124</v>
      </c>
      <c r="D80" s="7"/>
      <c r="E80" s="8"/>
    </row>
    <row r="81" spans="2:5" ht="27.6" x14ac:dyDescent="0.4">
      <c r="B81" s="6" t="s">
        <v>5</v>
      </c>
      <c r="C81" s="21" t="s">
        <v>123</v>
      </c>
      <c r="D81" s="7"/>
      <c r="E81" s="8"/>
    </row>
    <row r="82" spans="2:5" ht="27.6" x14ac:dyDescent="0.4">
      <c r="B82" s="6" t="s">
        <v>6</v>
      </c>
      <c r="C82" s="21" t="s">
        <v>122</v>
      </c>
      <c r="D82" s="7"/>
      <c r="E82" s="8"/>
    </row>
    <row r="83" spans="2:5" x14ac:dyDescent="0.4">
      <c r="B83" s="6"/>
      <c r="C83" s="21"/>
      <c r="D83" s="7"/>
      <c r="E83" s="8"/>
    </row>
    <row r="84" spans="2:5" x14ac:dyDescent="0.4">
      <c r="B84" s="6"/>
      <c r="C84" s="21"/>
      <c r="D84" s="7"/>
      <c r="E84" s="8"/>
    </row>
    <row r="86" spans="2:5" x14ac:dyDescent="0.4">
      <c r="C86" s="14" t="s">
        <v>1</v>
      </c>
      <c r="D86" s="3">
        <f>COUNTIF($D$8:$D$84,"Täyttyy täysin")</f>
        <v>1</v>
      </c>
      <c r="E86" s="17">
        <f>D86*5</f>
        <v>5</v>
      </c>
    </row>
    <row r="87" spans="2:5" x14ac:dyDescent="0.4">
      <c r="C87" s="14" t="s">
        <v>2</v>
      </c>
      <c r="D87" s="3">
        <f>COUNTIF($D$8:$D$84,"Täyttyy osittain")</f>
        <v>1</v>
      </c>
      <c r="E87" s="17">
        <f>D87*2</f>
        <v>2</v>
      </c>
    </row>
    <row r="88" spans="2:5" x14ac:dyDescent="0.4">
      <c r="C88" s="14" t="s">
        <v>3</v>
      </c>
      <c r="D88" s="3">
        <f>COUNTIF($D$8:$D$84,"Ei täyty")</f>
        <v>1</v>
      </c>
      <c r="E88" s="17">
        <f>D88*0</f>
        <v>0</v>
      </c>
    </row>
    <row r="89" spans="2:5" x14ac:dyDescent="0.4">
      <c r="C89" s="14" t="s">
        <v>39</v>
      </c>
      <c r="D89" s="3">
        <f>COUNTIF($D$8:$D$84,"Ei voida arvioida")</f>
        <v>1</v>
      </c>
      <c r="E89" s="17">
        <f>D89*0</f>
        <v>0</v>
      </c>
    </row>
    <row r="90" spans="2:5" x14ac:dyDescent="0.4">
      <c r="C90" s="17"/>
      <c r="D90" s="19">
        <f>COUNTA(B8:B84)</f>
        <v>72</v>
      </c>
      <c r="E90" s="17">
        <f>D90*5</f>
        <v>360</v>
      </c>
    </row>
  </sheetData>
  <conditionalFormatting sqref="D8:D38">
    <cfRule type="cellIs" dxfId="15" priority="9" operator="equal">
      <formula>"Ei voida arvioida"</formula>
    </cfRule>
    <cfRule type="cellIs" dxfId="14" priority="10" operator="equal">
      <formula>"Ei täyty"</formula>
    </cfRule>
    <cfRule type="cellIs" dxfId="13" priority="11" operator="equal">
      <formula>"Täyttyy osittain"</formula>
    </cfRule>
    <cfRule type="cellIs" dxfId="12" priority="12" operator="equal">
      <formula>"Täyttyy täysin"</formula>
    </cfRule>
  </conditionalFormatting>
  <conditionalFormatting sqref="D40:D50">
    <cfRule type="cellIs" dxfId="11" priority="8" operator="equal">
      <formula>"Täyttyy täysin"</formula>
    </cfRule>
    <cfRule type="cellIs" dxfId="10" priority="5" operator="equal">
      <formula>"Ei voida arvioida"</formula>
    </cfRule>
    <cfRule type="cellIs" dxfId="9" priority="6" operator="equal">
      <formula>"Ei täyty"</formula>
    </cfRule>
    <cfRule type="cellIs" dxfId="8" priority="7" operator="equal">
      <formula>"Täyttyy osittain"</formula>
    </cfRule>
  </conditionalFormatting>
  <conditionalFormatting sqref="D52:D58">
    <cfRule type="cellIs" dxfId="7" priority="2" operator="equal">
      <formula>"Ei täyty"</formula>
    </cfRule>
    <cfRule type="cellIs" dxfId="6" priority="3" operator="equal">
      <formula>"Täyttyy osittain"</formula>
    </cfRule>
    <cfRule type="cellIs" dxfId="5" priority="4" operator="equal">
      <formula>"Täyttyy täysin"</formula>
    </cfRule>
    <cfRule type="cellIs" dxfId="4" priority="1" operator="equal">
      <formula>"Ei voida arvioida"</formula>
    </cfRule>
  </conditionalFormatting>
  <conditionalFormatting sqref="D60:D84">
    <cfRule type="cellIs" dxfId="3" priority="25" operator="equal">
      <formula>"Ei voida arvioida"</formula>
    </cfRule>
    <cfRule type="cellIs" dxfId="2" priority="26" operator="equal">
      <formula>"Ei täyty"</formula>
    </cfRule>
    <cfRule type="cellIs" dxfId="1" priority="27" operator="equal">
      <formula>"Täyttyy osittain"</formula>
    </cfRule>
    <cfRule type="cellIs" dxfId="0" priority="28" operator="equal">
      <formula>"Täyttyy täysin"</formula>
    </cfRule>
  </conditionalFormatting>
  <dataValidations count="2">
    <dataValidation type="list" allowBlank="1" showInputMessage="1" showErrorMessage="1" sqref="E4" xr:uid="{00000000-0002-0000-0000-000000000000}">
      <formula1>"IaaS,PaaS,SaaS,BPaaS"</formula1>
    </dataValidation>
    <dataValidation type="list" allowBlank="1" showInputMessage="1" showErrorMessage="1" promptTitle="Valitse vastaus listasta" sqref="D60:D84 D52:D58 D40:D50 D8:D38" xr:uid="{00000000-0002-0000-0000-000001000000}">
      <formula1>"Täyttyy täysin, Täyttyy osittain, Ei täyty, Ei voida arvioida"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2023-09-18T07:49:29Z</dcterms:created>
  <dcterms:modified xsi:type="dcterms:W3CDTF">2023-09-18T07:49:36Z</dcterms:modified>
</cp:coreProperties>
</file>